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yali Ghogale\Downloads\"/>
    </mc:Choice>
  </mc:AlternateContent>
  <xr:revisionPtr revIDLastSave="0" documentId="8_{3EADA174-19C0-4E1E-8848-7D404B2EA427}" xr6:coauthVersionLast="47" xr6:coauthVersionMax="47" xr10:uidLastSave="{00000000-0000-0000-0000-000000000000}"/>
  <bookViews>
    <workbookView xWindow="-108" yWindow="-108" windowWidth="23256" windowHeight="12456" activeTab="2" xr2:uid="{0CFC3B3C-6A77-4D60-9B7F-96DBE65B5093}"/>
  </bookViews>
  <sheets>
    <sheet name="Data" sheetId="1" r:id="rId1"/>
    <sheet name="Pivot" sheetId="2" r:id="rId2"/>
    <sheet name="Dashboard" sheetId="3"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7" i="2"/>
  <c r="B15" i="2"/>
  <c r="B16" i="2"/>
  <c r="B14" i="2"/>
</calcChain>
</file>

<file path=xl/sharedStrings.xml><?xml version="1.0" encoding="utf-8"?>
<sst xmlns="http://schemas.openxmlformats.org/spreadsheetml/2006/main" count="59934" uniqueCount="10067">
  <si>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</si>
  <si>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</si>
  <si>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</si>
  <si>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</si>
  <si>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</si>
  <si>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</si>
  <si>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</si>
  <si>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</si>
  <si>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</si>
  <si>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</si>
  <si>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</si>
  <si>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</si>
  <si>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</si>
  <si>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</si>
  <si>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</si>
  <si>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</si>
  <si>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</si>
  <si>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</si>
  <si>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</si>
  <si>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</si>
  <si>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</si>
  <si>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</si>
  <si>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</si>
  <si>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</si>
  <si>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</si>
  <si>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</si>
  <si>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</si>
  <si>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</si>
  <si>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</si>
  <si>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</si>
  <si>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</si>
  <si>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</si>
  <si>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</si>
  <si>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</si>
  <si>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</si>
  <si>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</si>
  <si>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</si>
  <si>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</si>
  <si>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</si>
  <si>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</si>
  <si>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</si>
  <si>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</si>
  <si>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</si>
  <si>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</si>
  <si>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</si>
  <si>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</si>
  <si>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</si>
  <si>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</si>
  <si>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</si>
  <si>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</si>
  <si>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</si>
  <si>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</si>
  <si>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</si>
  <si>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</si>
  <si>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</si>
  <si>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</si>
  <si>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</si>
  <si>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</si>
  <si>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</si>
  <si>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</si>
  <si>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</si>
  <si>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</si>
  <si>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</si>
  <si>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</si>
  <si>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</si>
  <si>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</si>
  <si>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</si>
  <si>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</si>
  <si>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</si>
  <si>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</si>
  <si>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</si>
  <si>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</si>
  <si>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</si>
  <si>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</si>
  <si>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</si>
  <si>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</si>
  <si>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</si>
  <si>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</si>
  <si>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</si>
  <si>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</si>
  <si>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</si>
  <si>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</si>
  <si>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</si>
  <si>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</si>
  <si>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</si>
  <si>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</si>
  <si>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</si>
  <si>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</si>
  <si>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</si>
  <si>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</si>
  <si>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</si>
  <si>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</si>
  <si>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</si>
  <si>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</si>
  <si>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</si>
  <si>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</si>
  <si>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</si>
  <si>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</si>
  <si>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</si>
  <si>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</si>
  <si>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</si>
  <si>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</si>
  <si>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</si>
  <si>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</si>
  <si>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</si>
  <si>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</si>
  <si>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</si>
  <si>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</si>
  <si>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</si>
  <si>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</si>
  <si>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</si>
  <si>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</si>
  <si>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</si>
  <si>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</si>
  <si>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</si>
  <si>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</si>
  <si>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</si>
  <si>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</si>
  <si>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</si>
  <si>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</si>
  <si>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</si>
  <si>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</si>
  <si>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</si>
  <si>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</si>
  <si>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</si>
  <si>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</si>
  <si>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</si>
  <si>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</si>
  <si>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</si>
  <si>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</si>
  <si>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</si>
  <si>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</si>
  <si>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</si>
  <si>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</si>
  <si>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</si>
  <si>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</si>
  <si>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</si>
  <si>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</si>
  <si>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</si>
  <si>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</si>
  <si>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</si>
  <si>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</si>
  <si>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</si>
  <si>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</si>
  <si>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</si>
  <si>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</si>
  <si>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</si>
  <si>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</si>
  <si>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</si>
  <si>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</si>
  <si>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</si>
  <si>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</si>
  <si>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</si>
  <si>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</si>
  <si>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</si>
  <si>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</si>
  <si>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</si>
  <si>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</si>
  <si>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</si>
  <si>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</si>
  <si>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</si>
  <si>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</si>
  <si>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</si>
  <si>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</si>
  <si>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</si>
  <si>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</si>
  <si>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</si>
  <si>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</si>
  <si>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</si>
  <si>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</si>
  <si>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</si>
  <si>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</si>
  <si>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</si>
  <si>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</si>
  <si>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</si>
  <si>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</si>
  <si>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</si>
  <si>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</si>
  <si>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</si>
  <si>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</si>
  <si>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</si>
  <si>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</si>
  <si>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</si>
  <si>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</si>
  <si>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</si>
  <si>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</si>
  <si>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</si>
  <si>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</si>
  <si>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</si>
  <si>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</si>
  <si>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</si>
  <si>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</si>
  <si>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</si>
  <si>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</si>
  <si>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</si>
  <si>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</si>
  <si>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</si>
  <si>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</si>
  <si>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</si>
  <si>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</si>
  <si>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</si>
  <si>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</si>
  <si>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</si>
  <si>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</si>
  <si>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</si>
  <si>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</si>
  <si>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</si>
  <si>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</si>
  <si>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</si>
  <si>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</si>
  <si>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</si>
  <si>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</si>
  <si>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</si>
  <si>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</si>
  <si>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</si>
  <si>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</si>
  <si>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</si>
  <si>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</si>
  <si>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</si>
  <si>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</si>
  <si>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</si>
  <si>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</si>
  <si>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</si>
  <si>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</si>
  <si>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</si>
  <si>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</si>
  <si>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</si>
  <si>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</si>
  <si>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</si>
  <si>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</si>
  <si>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</si>
  <si>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</si>
  <si>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</si>
  <si>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</si>
  <si>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</si>
  <si>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</si>
  <si>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</si>
  <si>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</si>
  <si>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</si>
  <si>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</si>
  <si>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</si>
  <si>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</si>
  <si>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</si>
  <si>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</si>
  <si>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</si>
  <si>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</si>
  <si>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</si>
  <si>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</si>
  <si>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</si>
  <si>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</si>
  <si>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</si>
  <si>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</si>
  <si>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</si>
  <si>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</si>
  <si>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</si>
  <si>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</si>
  <si>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</si>
  <si>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</si>
  <si>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</si>
  <si>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</si>
  <si>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</si>
  <si>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</si>
  <si>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</si>
  <si>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</si>
  <si>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</si>
  <si>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</si>
  <si>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</si>
  <si>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</si>
  <si>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</si>
  <si>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</si>
  <si>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</si>
  <si>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</si>
  <si>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</si>
  <si>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</si>
  <si>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</si>
  <si>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</si>
  <si>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</si>
  <si>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</si>
  <si>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</si>
  <si>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</si>
  <si>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</si>
  <si>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</si>
  <si>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</si>
  <si>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</si>
  <si>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</si>
  <si>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</si>
  <si>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</si>
  <si>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</si>
  <si>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</si>
  <si>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</si>
  <si>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</si>
  <si>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</si>
  <si>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</si>
  <si>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</si>
  <si>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</si>
  <si>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</si>
  <si>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</si>
  <si>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</si>
  <si>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</si>
  <si>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</si>
  <si>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</si>
  <si>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</si>
  <si>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</si>
  <si>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</si>
  <si>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</si>
  <si>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</si>
  <si>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</si>
  <si>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</si>
  <si>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</si>
  <si>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</si>
  <si>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</si>
  <si>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</si>
  <si>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</si>
  <si>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</si>
  <si>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</si>
  <si>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</si>
  <si>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</si>
  <si>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</si>
  <si>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</si>
  <si>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</si>
  <si>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</si>
  <si>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</si>
  <si>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</si>
  <si>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</si>
  <si>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</si>
  <si>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</si>
  <si>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</si>
  <si>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</si>
  <si>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</si>
  <si>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</si>
  <si>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</si>
  <si>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</si>
  <si>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</si>
  <si>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</si>
  <si>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</si>
  <si>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</si>
  <si>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</si>
  <si>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</si>
  <si>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</si>
  <si>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</si>
  <si>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</si>
  <si>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</si>
  <si>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</si>
  <si>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</si>
  <si>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</si>
  <si>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</si>
  <si>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</si>
  <si>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</si>
  <si>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</si>
  <si>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</si>
  <si>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</si>
  <si>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</si>
  <si>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</si>
  <si>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</si>
  <si>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</si>
  <si>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</si>
  <si>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</si>
  <si>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</si>
  <si>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</si>
  <si>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</si>
  <si>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</si>
  <si>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</si>
  <si>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</si>
  <si>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</si>
  <si>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</si>
  <si>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</si>
  <si>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</si>
  <si>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</si>
  <si>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</si>
  <si>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</si>
  <si>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</si>
  <si>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</si>
  <si>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</si>
  <si>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</si>
  <si>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</si>
  <si>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</si>
  <si>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</si>
  <si>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</si>
  <si>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</si>
  <si>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</si>
  <si>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</si>
  <si>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</si>
  <si>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</si>
  <si>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</si>
  <si>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</si>
  <si>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</si>
  <si>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</si>
  <si>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</si>
  <si>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</si>
  <si>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</si>
  <si>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</si>
  <si>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</si>
  <si>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</si>
  <si>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</si>
  <si>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</si>
  <si>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</si>
  <si>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</si>
  <si>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</si>
  <si>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</si>
  <si>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</si>
  <si>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</si>
  <si>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</si>
  <si>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</si>
  <si>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</si>
  <si>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</si>
  <si>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</si>
  <si>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</si>
  <si>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</si>
  <si>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</si>
  <si>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</si>
  <si>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</si>
  <si>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</si>
  <si>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</si>
  <si>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</si>
  <si>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</si>
  <si>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</si>
  <si>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</si>
  <si>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</si>
  <si>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</si>
  <si>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</si>
  <si>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</si>
  <si>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</si>
  <si>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</si>
  <si>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</si>
  <si>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</si>
  <si>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</si>
  <si>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</si>
  <si>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</si>
  <si>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</si>
  <si>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</si>
  <si>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</si>
  <si>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</si>
  <si>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</si>
  <si>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</si>
  <si>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</si>
  <si>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</si>
  <si>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</si>
  <si>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</si>
  <si>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</si>
  <si>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</si>
  <si>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</si>
  <si>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</si>
  <si>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</si>
  <si>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</si>
  <si>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</si>
  <si>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</si>
  <si>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</si>
  <si>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</si>
  <si>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</si>
  <si>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</si>
  <si>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</si>
  <si>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</si>
  <si>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</si>
  <si>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</si>
  <si>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</si>
  <si>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</si>
  <si>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</si>
  <si>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</si>
  <si>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</si>
  <si>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</si>
  <si>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</si>
  <si>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</si>
  <si>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</si>
  <si>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</si>
  <si>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</si>
  <si>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</si>
  <si>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</si>
  <si>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</si>
  <si>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</si>
  <si>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</si>
  <si>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</si>
  <si>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</si>
  <si>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</si>
  <si>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</si>
  <si>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</si>
  <si>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</si>
  <si>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</si>
  <si>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</si>
  <si>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</si>
  <si>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</si>
  <si>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</si>
  <si>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</si>
  <si>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</si>
  <si>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</si>
  <si>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</si>
  <si>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</si>
  <si>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</si>
  <si>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</si>
  <si>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</si>
  <si>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</si>
  <si>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</si>
  <si>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</si>
  <si>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</si>
  <si>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</si>
  <si>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</si>
  <si>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</si>
  <si>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</si>
  <si>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</si>
  <si>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</si>
  <si>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</si>
  <si>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</si>
  <si>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</si>
  <si>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</si>
  <si>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</si>
  <si>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</si>
  <si>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</si>
  <si>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</si>
  <si>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</si>
  <si>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</si>
  <si>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</si>
  <si>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</si>
  <si>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</si>
  <si>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</si>
  <si>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</si>
  <si>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</si>
  <si>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</si>
  <si>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</si>
  <si>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</si>
  <si>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</si>
  <si>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</si>
  <si>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</si>
  <si>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</si>
  <si>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</si>
  <si>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</si>
  <si>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</si>
  <si>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</si>
  <si>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</si>
  <si>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</si>
  <si>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</si>
  <si>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</si>
  <si>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</si>
  <si>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</si>
  <si>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</si>
  <si>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</si>
  <si>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</si>
  <si>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</si>
  <si>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</si>
  <si>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</si>
  <si>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</si>
  <si>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</si>
  <si>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</si>
  <si>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</si>
  <si>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</si>
  <si>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</si>
  <si>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</si>
  <si>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</si>
  <si>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</si>
  <si>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</si>
  <si>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</si>
  <si>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</si>
  <si>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</si>
  <si>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</si>
  <si>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</si>
  <si>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</si>
  <si>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</si>
  <si>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</si>
  <si>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</si>
  <si>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</si>
  <si>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</si>
  <si>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</si>
  <si>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</si>
  <si>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</si>
  <si>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</si>
  <si>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</si>
  <si>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</si>
  <si>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</si>
  <si>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</si>
  <si>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</si>
  <si>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</si>
  <si>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</si>
  <si>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</si>
  <si>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</si>
  <si>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</si>
  <si>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</si>
  <si>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</si>
  <si>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</si>
  <si>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</si>
  <si>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</si>
  <si>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</si>
  <si>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</si>
  <si>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</si>
  <si>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</si>
  <si>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</si>
  <si>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</si>
  <si>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</si>
  <si>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</si>
  <si>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</si>
  <si>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</si>
  <si>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</si>
  <si>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</si>
  <si>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</si>
  <si>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</si>
  <si>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</si>
  <si>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</si>
  <si>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</si>
  <si>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</si>
  <si>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</si>
  <si>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</si>
  <si>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</si>
  <si>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</si>
  <si>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</si>
  <si>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</si>
  <si>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</si>
  <si>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</si>
  <si>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</si>
  <si>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</si>
  <si>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</si>
  <si>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</si>
  <si>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</si>
  <si>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</si>
  <si>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</si>
  <si>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</si>
  <si>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</si>
  <si>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</si>
  <si>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</si>
  <si>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</si>
  <si>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</si>
  <si>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</si>
  <si>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</si>
  <si>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</si>
  <si>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</si>
  <si>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</si>
  <si>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</si>
  <si>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</si>
  <si>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</si>
  <si>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</si>
  <si>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</si>
  <si>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</si>
  <si>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</si>
  <si>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</si>
  <si>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</si>
  <si>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</si>
  <si>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</si>
  <si>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</si>
  <si>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</si>
  <si>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</si>
  <si>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</si>
  <si>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</si>
  <si>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</si>
  <si>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</si>
  <si>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</si>
  <si>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</si>
  <si>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</si>
  <si>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</si>
  <si>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</si>
  <si>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</si>
  <si>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</si>
  <si>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</si>
  <si>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</si>
  <si>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</si>
  <si>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</si>
  <si>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</si>
  <si>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</si>
  <si>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</si>
  <si>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</si>
  <si>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</si>
  <si>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</si>
  <si>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</si>
  <si>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</si>
  <si>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</si>
  <si>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</si>
  <si>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</si>
  <si>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</si>
  <si>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</si>
  <si>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</si>
  <si>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</si>
  <si>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</si>
  <si>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</si>
  <si>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</si>
  <si>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</si>
  <si>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</si>
  <si>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</si>
  <si>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</si>
  <si>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</si>
  <si>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</si>
  <si>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</si>
  <si>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</si>
  <si>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</si>
  <si>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</si>
  <si>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</si>
  <si>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</si>
  <si>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</si>
  <si>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</si>
  <si>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</si>
  <si>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</si>
  <si>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</si>
  <si>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</si>
  <si>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</si>
  <si>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</si>
  <si>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</si>
  <si>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</si>
  <si>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</si>
  <si>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</si>
  <si>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</si>
  <si>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</si>
  <si>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</si>
  <si>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</si>
  <si>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</si>
  <si>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</si>
  <si>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</si>
  <si>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</si>
  <si>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</si>
  <si>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</si>
  <si>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</si>
  <si>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</si>
  <si>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</si>
  <si>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</si>
  <si>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</si>
  <si>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</si>
  <si>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</si>
  <si>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</si>
  <si>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</si>
  <si>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</si>
  <si>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</si>
  <si>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</si>
  <si>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</si>
  <si>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</si>
  <si>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</si>
  <si>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</si>
  <si>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</si>
  <si>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</si>
  <si>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</si>
  <si>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</si>
  <si>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</si>
  <si>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</si>
  <si>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</si>
  <si>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</si>
  <si>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</si>
  <si>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</si>
  <si>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</si>
  <si>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</si>
  <si>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</si>
  <si>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</si>
  <si>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</si>
  <si>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</si>
  <si>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</si>
  <si>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</si>
  <si>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</si>
  <si>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</si>
  <si>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</si>
  <si>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</si>
  <si>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</si>
  <si>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</si>
  <si>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</si>
  <si>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</si>
  <si>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</si>
  <si>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</si>
  <si>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</si>
  <si>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</si>
  <si>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</si>
  <si>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</si>
  <si>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</si>
  <si>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</si>
  <si>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</si>
  <si>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</si>
  <si>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</si>
  <si>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</si>
  <si>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</si>
  <si>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</si>
  <si>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</si>
  <si>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</si>
  <si>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</si>
  <si>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</si>
  <si>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</si>
  <si>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</si>
  <si>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</si>
  <si>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</si>
  <si>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</si>
  <si>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</si>
  <si>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</si>
  <si>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</si>
  <si>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</si>
  <si>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</si>
  <si>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</si>
  <si>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</si>
  <si>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</si>
  <si>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</si>
  <si>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</si>
  <si>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</si>
  <si>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</si>
  <si>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</si>
  <si>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</si>
  <si>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</si>
  <si>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</si>
  <si>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</si>
  <si>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</si>
  <si>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</si>
  <si>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</si>
  <si>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</si>
  <si>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</si>
  <si>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</si>
  <si>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</si>
  <si>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</si>
  <si>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</si>
  <si>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</si>
  <si>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</si>
  <si>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</si>
  <si>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</si>
  <si>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</si>
  <si>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</si>
  <si>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</si>
  <si>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</si>
  <si>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</si>
  <si>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</si>
  <si>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</si>
  <si>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</si>
  <si>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</si>
  <si>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</si>
  <si>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</si>
  <si>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</si>
  <si>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</si>
  <si>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</si>
  <si>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</si>
  <si>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</si>
  <si>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</si>
  <si>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</si>
  <si>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</si>
  <si>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</si>
  <si>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</si>
  <si>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</si>
  <si>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</si>
  <si>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</si>
  <si>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</si>
  <si>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</si>
  <si>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</si>
  <si>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</si>
  <si>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</si>
  <si>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</si>
  <si>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</si>
  <si>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</si>
  <si>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</si>
  <si>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</si>
  <si>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</si>
  <si>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</si>
  <si>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</si>
  <si>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</si>
  <si>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</si>
  <si>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</si>
  <si>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</si>
  <si>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</si>
  <si>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</si>
  <si>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</si>
  <si>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</si>
  <si>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</si>
  <si>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</si>
  <si>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</si>
  <si>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</si>
  <si>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</si>
  <si>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</si>
  <si>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</si>
  <si>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</si>
  <si>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</si>
  <si>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</si>
  <si>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</si>
  <si>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</si>
  <si>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</si>
  <si>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</si>
  <si>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</si>
  <si>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</si>
  <si>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</si>
  <si>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</si>
  <si>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</si>
  <si>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</si>
  <si>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</si>
  <si>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</si>
  <si>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</si>
  <si>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</si>
  <si>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</si>
  <si>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</si>
  <si>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</si>
  <si>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</si>
  <si>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</si>
  <si>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</si>
  <si>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</si>
  <si>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</si>
  <si>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</si>
  <si>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</si>
  <si>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</si>
  <si>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</si>
  <si>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</si>
  <si>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</si>
  <si>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</si>
  <si>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</si>
  <si>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</si>
  <si>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</si>
  <si>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</si>
  <si>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</si>
  <si>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</si>
  <si>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</si>
  <si>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</si>
  <si>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</si>
  <si>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</si>
  <si>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</si>
  <si>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</si>
  <si>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</si>
  <si>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</si>
  <si>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</si>
  <si>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</si>
  <si>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</si>
  <si>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</si>
  <si>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</si>
  <si>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</si>
  <si>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</si>
  <si>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</si>
  <si>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</si>
  <si>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</si>
  <si>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</si>
  <si>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</si>
  <si>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</si>
  <si>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</si>
  <si>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</si>
  <si>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</si>
  <si>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</si>
  <si>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</si>
  <si>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</si>
  <si>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</si>
  <si>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</si>
  <si>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</si>
  <si>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</si>
  <si>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</si>
  <si>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</si>
  <si>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</si>
  <si>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</si>
  <si>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</si>
  <si>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</si>
  <si>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</si>
  <si>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</si>
  <si>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</si>
  <si>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</si>
  <si>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</si>
  <si>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</si>
  <si>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</si>
  <si>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</si>
  <si>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</si>
  <si>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</si>
  <si>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</si>
  <si>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</si>
  <si>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</si>
  <si>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</si>
  <si>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</si>
  <si>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</si>
  <si>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</si>
  <si>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</si>
  <si>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</si>
  <si>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</si>
  <si>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</si>
  <si>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</si>
  <si>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</si>
  <si>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</si>
  <si>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</si>
  <si>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</si>
  <si>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</si>
  <si>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</si>
  <si>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</si>
  <si>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</si>
  <si>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</si>
  <si>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</si>
  <si>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</si>
  <si>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</si>
  <si>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</si>
  <si>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</si>
  <si>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</si>
  <si>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</si>
  <si>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</si>
  <si>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</si>
  <si>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</si>
  <si>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</si>
  <si>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</si>
  <si>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</si>
  <si>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</si>
  <si>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</si>
  <si>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</si>
  <si>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</si>
  <si>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</si>
  <si>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</si>
  <si>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</si>
  <si>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</si>
  <si>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</si>
  <si>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</si>
  <si>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</si>
  <si>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</si>
  <si>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</si>
  <si>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</si>
  <si>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</si>
  <si>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</si>
  <si>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</si>
  <si>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</si>
  <si>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</si>
  <si>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</si>
  <si>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</si>
  <si>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</si>
  <si>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</si>
  <si>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</si>
  <si>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</si>
  <si>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</si>
  <si>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</si>
  <si>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</si>
  <si>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</si>
  <si>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</si>
  <si>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</si>
  <si>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</si>
  <si>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</si>
  <si>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</si>
  <si>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</si>
  <si>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</si>
  <si>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</si>
  <si>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</si>
  <si>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</si>
  <si>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</si>
  <si>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</si>
  <si>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</si>
  <si>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</si>
  <si>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</si>
  <si>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</si>
  <si>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</si>
  <si>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</si>
  <si>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</si>
  <si>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</si>
  <si>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</si>
  <si>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</si>
  <si>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</si>
  <si>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</si>
  <si>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</si>
  <si>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</si>
  <si>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</si>
  <si>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</si>
  <si>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</si>
  <si>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</si>
  <si>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</si>
  <si>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</si>
  <si>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</si>
  <si>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</si>
  <si>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</si>
  <si>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</si>
  <si>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</si>
  <si>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</si>
  <si>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</si>
  <si>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</si>
  <si>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</si>
  <si>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</si>
  <si>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</si>
  <si>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</si>
  <si>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</si>
  <si>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</si>
  <si>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</si>
  <si>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</si>
  <si>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</si>
  <si>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</si>
  <si>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</si>
  <si>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</si>
  <si>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</si>
  <si>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</si>
  <si>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</si>
  <si>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</si>
  <si>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</si>
  <si>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</si>
  <si>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</si>
  <si>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</si>
  <si>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</si>
  <si>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</si>
  <si>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</si>
  <si>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</si>
  <si>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</si>
  <si>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</si>
  <si>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</si>
  <si>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</si>
  <si>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</si>
  <si>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</si>
  <si>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</si>
  <si>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</si>
  <si>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</si>
  <si>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</si>
  <si>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</si>
  <si>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</si>
  <si>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</si>
  <si>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</si>
  <si>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</si>
  <si>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</si>
  <si>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</si>
  <si>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</si>
  <si>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</si>
  <si>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</si>
  <si>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</si>
  <si>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</si>
  <si>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</si>
  <si>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</si>
  <si>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</si>
  <si>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</si>
  <si>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</si>
  <si>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</si>
  <si>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</si>
  <si>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</si>
  <si>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</si>
  <si>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</si>
  <si>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</si>
  <si>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</si>
  <si>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</si>
  <si>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</si>
  <si>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</si>
  <si>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</si>
  <si>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</si>
  <si>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</si>
  <si>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</si>
  <si>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</si>
  <si>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</si>
  <si>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</si>
  <si>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</si>
  <si>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</si>
  <si>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</si>
  <si>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</si>
  <si>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</si>
  <si>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</si>
  <si>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</si>
  <si>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</si>
  <si>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</si>
  <si>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</si>
  <si>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</si>
  <si>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</si>
  <si>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</si>
  <si>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</si>
  <si>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</si>
  <si>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</si>
  <si>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</si>
  <si>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</si>
  <si>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</si>
  <si>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</si>
  <si>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</si>
  <si>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</si>
  <si>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</si>
  <si>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</si>
  <si>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</si>
  <si>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</si>
  <si>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</si>
  <si>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</si>
  <si>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</si>
  <si>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</si>
  <si>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</si>
  <si>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</si>
  <si>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</si>
  <si>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</si>
  <si>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</si>
  <si>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</si>
  <si>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</si>
  <si>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</si>
  <si>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</si>
  <si>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</si>
  <si>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</si>
  <si>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</si>
  <si>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</si>
  <si>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</si>
  <si>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</si>
  <si>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</si>
  <si>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</si>
  <si>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</si>
  <si>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</si>
  <si>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</si>
  <si>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</si>
  <si>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</si>
  <si>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</si>
  <si>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</si>
  <si>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</si>
  <si>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</si>
  <si>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</si>
  <si>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</si>
  <si>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</si>
  <si>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</si>
  <si>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</si>
  <si>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</si>
  <si>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</si>
  <si>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</si>
  <si>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</si>
  <si>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</si>
  <si>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</si>
  <si>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</si>
  <si>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</si>
  <si>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</si>
  <si>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</si>
  <si>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</si>
  <si>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</si>
  <si>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</si>
  <si>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</si>
  <si>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</si>
  <si>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</si>
  <si>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</si>
  <si>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</si>
  <si>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</si>
  <si>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</si>
  <si>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</si>
  <si>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</si>
  <si>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</si>
  <si>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</si>
  <si>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</si>
  <si>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</si>
  <si>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</si>
  <si>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</si>
  <si>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</si>
  <si>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</si>
  <si>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</si>
  <si>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</si>
  <si>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</si>
  <si>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</si>
  <si>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</si>
  <si>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</si>
  <si>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</si>
  <si>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</si>
  <si>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</si>
  <si>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</si>
  <si>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</si>
  <si>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</si>
  <si>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</si>
  <si>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</si>
  <si>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</si>
  <si>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</si>
  <si>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</si>
  <si>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</si>
  <si>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</si>
  <si>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</si>
  <si>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</si>
  <si>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</si>
  <si>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</si>
  <si>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</si>
  <si>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</si>
  <si>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</si>
  <si>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</si>
  <si>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</si>
  <si>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</si>
  <si>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</si>
  <si>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</si>
  <si>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</si>
  <si>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</si>
  <si>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</si>
  <si>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</si>
  <si>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</si>
  <si>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</si>
  <si>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</si>
  <si>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</si>
  <si>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</si>
  <si>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</si>
  <si>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</si>
  <si>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</si>
  <si>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</si>
  <si>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</si>
  <si>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</si>
  <si>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</si>
  <si>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</si>
  <si>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</si>
  <si>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</si>
  <si>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</si>
  <si>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</si>
  <si>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</si>
  <si>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</si>
  <si>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</si>
  <si>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</si>
  <si>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</si>
  <si>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</si>
  <si>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</si>
  <si>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</si>
  <si>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</si>
  <si>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</si>
  <si>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</si>
  <si>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</si>
  <si>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</si>
  <si>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</si>
  <si>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</si>
  <si>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</si>
  <si>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</si>
  <si>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</si>
  <si>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</si>
  <si>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</si>
  <si>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</si>
  <si>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</si>
  <si>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</si>
  <si>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</si>
  <si>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</si>
  <si>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</si>
  <si>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</si>
  <si>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</si>
  <si>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</si>
  <si>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</si>
  <si>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</si>
  <si>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</si>
  <si>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</si>
  <si>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</si>
  <si>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</si>
  <si>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</si>
  <si>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</si>
  <si>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</si>
  <si>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</si>
  <si>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</si>
  <si>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</si>
  <si>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</si>
  <si>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</si>
  <si>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</si>
  <si>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</si>
  <si>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</si>
  <si>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</si>
  <si>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</si>
  <si>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</si>
  <si>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</si>
  <si>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</si>
  <si>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</si>
  <si>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</si>
  <si>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</si>
  <si>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</si>
  <si>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</si>
  <si>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</si>
  <si>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</si>
  <si>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</si>
  <si>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</si>
  <si>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</si>
  <si>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</si>
  <si>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</si>
  <si>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</si>
  <si>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</si>
  <si>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</si>
  <si>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</si>
  <si>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</si>
  <si>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</si>
  <si>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</si>
  <si>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</si>
  <si>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</si>
  <si>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</si>
  <si>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</si>
  <si>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</si>
  <si>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</si>
  <si>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</si>
  <si>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</si>
  <si>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</si>
  <si>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</si>
  <si>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</si>
  <si>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</si>
  <si>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</si>
  <si>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</si>
  <si>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</si>
  <si>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</si>
  <si>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</si>
  <si>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</si>
  <si>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</si>
  <si>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</si>
  <si>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</si>
  <si>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</si>
  <si>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</si>
  <si>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</si>
  <si>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</si>
  <si>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</si>
  <si>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</si>
  <si>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</si>
  <si>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</si>
  <si>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</si>
  <si>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</si>
  <si>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</si>
  <si>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</si>
  <si>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</si>
  <si>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</si>
  <si>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</si>
  <si>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</si>
  <si>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</si>
  <si>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</si>
  <si>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</si>
  <si>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</si>
  <si>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</si>
  <si>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</si>
  <si>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</si>
  <si>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</si>
  <si>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</si>
  <si>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</si>
  <si>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</si>
  <si>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</si>
  <si>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</si>
  <si>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</si>
  <si>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</si>
  <si>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</si>
  <si>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</si>
  <si>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</si>
  <si>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</si>
  <si>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</si>
  <si>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</si>
  <si>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</si>
  <si>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</si>
  <si>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</si>
  <si>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</si>
  <si>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</si>
  <si>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</si>
  <si>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</si>
  <si>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</si>
  <si>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</si>
  <si>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</si>
  <si>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</si>
  <si>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</si>
  <si>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</si>
  <si>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</si>
  <si>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</si>
  <si>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</si>
  <si>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</si>
  <si>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</si>
  <si>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</si>
  <si>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</si>
  <si>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</si>
  <si>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</si>
  <si>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</si>
  <si>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</si>
  <si>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</si>
  <si>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</si>
  <si>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</si>
  <si>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</si>
  <si>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</si>
  <si>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</si>
  <si>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</si>
  <si>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</si>
  <si>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</si>
  <si>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</si>
  <si>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</si>
  <si>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</si>
  <si>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</si>
  <si>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</si>
  <si>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</si>
  <si>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</si>
  <si>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</si>
  <si>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</si>
  <si>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</si>
  <si>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</si>
  <si>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</si>
  <si>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</si>
  <si>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</si>
  <si>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</si>
  <si>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</si>
  <si>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</si>
  <si>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</si>
  <si>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</si>
  <si>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</si>
  <si>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</si>
  <si>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</si>
  <si>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</si>
  <si>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</si>
  <si>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</si>
  <si>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</si>
  <si>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</si>
  <si>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</si>
  <si>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</si>
  <si>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</si>
  <si>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</si>
  <si>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</si>
  <si>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</si>
  <si>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</si>
  <si>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</si>
  <si>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</si>
  <si>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</si>
  <si>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</si>
  <si>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</si>
  <si>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</si>
  <si>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</si>
  <si>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</si>
  <si>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</si>
  <si>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</si>
  <si>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</si>
  <si>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</si>
  <si>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</si>
  <si>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</si>
  <si>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</si>
  <si>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</si>
  <si>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</si>
  <si>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</si>
  <si>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</si>
  <si>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</si>
  <si>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</si>
  <si>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</si>
  <si>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</si>
  <si>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</si>
  <si>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</si>
  <si>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</si>
  <si>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</si>
  <si>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</si>
  <si>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</si>
  <si>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</si>
  <si>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</si>
  <si>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</si>
  <si>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</si>
  <si>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</si>
  <si>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</si>
  <si>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</si>
  <si>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</si>
  <si>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</si>
  <si>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</si>
  <si>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</si>
  <si>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</si>
  <si>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</si>
  <si>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</si>
  <si>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</si>
  <si>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</si>
  <si>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</si>
  <si>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</si>
  <si>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</si>
  <si>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</si>
  <si>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</si>
  <si>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</si>
  <si>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</si>
  <si>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</si>
  <si>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</si>
  <si>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</si>
  <si>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</si>
  <si>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</si>
  <si>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</si>
  <si>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</si>
  <si>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</si>
  <si>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</si>
  <si>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</si>
  <si>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</si>
  <si>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</si>
  <si>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</si>
  <si>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</si>
  <si>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</si>
  <si>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</si>
  <si>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</si>
  <si>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</si>
  <si>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</si>
  <si>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</si>
  <si>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</si>
  <si>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</si>
  <si>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</si>
  <si>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</si>
  <si>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</si>
  <si>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</si>
  <si>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</si>
  <si>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</si>
  <si>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</si>
  <si>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</si>
  <si>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</si>
  <si>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</si>
  <si>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</si>
  <si>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</si>
  <si>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</si>
  <si>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</si>
  <si>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</si>
  <si>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</si>
  <si>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</si>
  <si>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</si>
  <si>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</si>
  <si>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</si>
  <si>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</si>
  <si>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</si>
  <si>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</si>
  <si>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</si>
  <si>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</si>
  <si>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</si>
  <si>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</si>
  <si>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</si>
  <si>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</si>
  <si>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</si>
  <si>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</si>
  <si>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</si>
  <si>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</si>
  <si>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</si>
  <si>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</si>
  <si>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</si>
  <si>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</si>
  <si>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</si>
  <si>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</si>
  <si>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</si>
  <si>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</si>
  <si>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</si>
  <si>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</si>
  <si>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</si>
  <si>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</si>
  <si>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</si>
  <si>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</si>
  <si>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</si>
  <si>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</si>
  <si>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</si>
  <si>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</si>
  <si>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</si>
  <si>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</si>
  <si>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</si>
  <si>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</si>
  <si>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</si>
  <si>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</si>
  <si>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</si>
  <si>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</si>
  <si>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</si>
  <si>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</si>
  <si>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</si>
  <si>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</si>
  <si>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</si>
  <si>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</si>
  <si>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</si>
  <si>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</si>
  <si>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</si>
  <si>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</si>
  <si>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</si>
  <si>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</si>
  <si>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</si>
  <si>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</si>
  <si>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</si>
  <si>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</si>
  <si>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</si>
  <si>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</si>
  <si>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</si>
  <si>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</si>
  <si>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</si>
  <si>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</si>
  <si>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</si>
  <si>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</si>
  <si>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</si>
  <si>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</si>
  <si>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</si>
  <si>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</si>
  <si>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</si>
  <si>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</si>
  <si>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</si>
  <si>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</si>
  <si>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</si>
  <si>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</si>
  <si>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</si>
  <si>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</si>
  <si>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</si>
  <si>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</si>
  <si>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</si>
  <si>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</si>
  <si>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</si>
  <si>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</si>
  <si>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</si>
  <si>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</si>
  <si>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</si>
  <si>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</si>
  <si>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</si>
  <si>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</si>
  <si>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</si>
  <si>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</si>
  <si>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</si>
  <si>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</si>
  <si>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</si>
  <si>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</si>
  <si>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</si>
  <si>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</si>
  <si>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</si>
  <si>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</si>
  <si>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</si>
  <si>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</si>
  <si>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</si>
  <si>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</si>
  <si>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</si>
  <si>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</si>
  <si>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</si>
  <si>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</si>
  <si>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</si>
  <si>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</si>
  <si>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</si>
  <si>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</si>
  <si>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</si>
  <si>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</si>
  <si>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</si>
  <si>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</si>
  <si>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</si>
  <si>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</si>
  <si>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</si>
  <si>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</si>
  <si>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</si>
  <si>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</si>
  <si>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</si>
  <si>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</si>
  <si>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</si>
  <si>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</si>
  <si>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</si>
  <si>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</si>
  <si>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</si>
  <si>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</si>
  <si>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</si>
  <si>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</si>
  <si>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</si>
  <si>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</si>
  <si>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</si>
  <si>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</si>
  <si>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</si>
  <si>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</si>
  <si>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</si>
  <si>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</si>
  <si>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</si>
  <si>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</si>
  <si>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</si>
  <si>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</si>
  <si>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</si>
  <si>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</si>
  <si>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</si>
  <si>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</si>
  <si>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</si>
  <si>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</si>
  <si>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</si>
  <si>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</si>
  <si>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</si>
  <si>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</si>
  <si>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</si>
  <si>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</si>
  <si>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</si>
  <si>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</si>
  <si>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</si>
  <si>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</si>
  <si>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</si>
  <si>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</si>
  <si>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</si>
  <si>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</si>
  <si>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</si>
  <si>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</si>
  <si>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</si>
  <si>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</si>
  <si>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</si>
  <si>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</si>
  <si>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</si>
  <si>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</si>
  <si>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</si>
  <si>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</si>
  <si>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</si>
  <si>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</si>
  <si>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</si>
  <si>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</si>
  <si>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</si>
  <si>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</si>
  <si>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</si>
  <si>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</si>
  <si>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</si>
  <si>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</si>
  <si>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</si>
  <si>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</si>
  <si>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</si>
  <si>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</si>
  <si>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</si>
  <si>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</si>
  <si>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</si>
  <si>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</si>
  <si>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</si>
  <si>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</si>
  <si>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</si>
  <si>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</si>
  <si>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</si>
  <si>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</si>
  <si>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</si>
  <si>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</si>
  <si>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</si>
  <si>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</si>
  <si>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</si>
  <si>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</si>
  <si>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</si>
  <si>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</si>
  <si>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</si>
  <si>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</si>
  <si>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</si>
  <si>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</si>
  <si>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</si>
  <si>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</si>
  <si>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</si>
  <si>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</si>
  <si>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</si>
  <si>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</si>
  <si>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</si>
  <si>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</si>
  <si>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</si>
  <si>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</si>
  <si>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</si>
  <si>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</si>
  <si>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</si>
  <si>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</si>
  <si>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</si>
  <si>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</si>
  <si>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</si>
  <si>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</si>
  <si>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</si>
  <si>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</si>
  <si>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</si>
  <si>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</si>
  <si>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</si>
  <si>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</si>
  <si>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</si>
  <si>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</si>
  <si>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</si>
  <si>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</si>
  <si>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</si>
  <si>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</si>
  <si>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</si>
  <si>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</si>
  <si>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</si>
  <si>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</si>
  <si>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</si>
  <si>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</si>
  <si>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</si>
  <si>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</si>
  <si>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</si>
  <si>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</si>
  <si>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</si>
  <si>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</si>
  <si>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</si>
  <si>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</si>
  <si>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</si>
  <si>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</si>
  <si>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</si>
  <si>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</si>
  <si>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</si>
  <si>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</si>
  <si>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</si>
  <si>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</si>
  <si>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</si>
  <si>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</si>
  <si>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</si>
  <si>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</si>
  <si>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</si>
  <si>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</si>
  <si>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</si>
  <si>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</si>
  <si>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</si>
  <si>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</si>
  <si>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</si>
  <si>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</si>
  <si>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</si>
  <si>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</si>
  <si>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</si>
  <si>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</si>
  <si>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</si>
  <si>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</si>
  <si>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</si>
  <si>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</si>
  <si>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</si>
  <si>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</si>
  <si>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</si>
  <si>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</si>
  <si>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</si>
  <si>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</si>
  <si>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</si>
  <si>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</si>
  <si>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</si>
  <si>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</si>
  <si>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</si>
  <si>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</si>
  <si>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</si>
  <si>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</si>
  <si>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</si>
  <si>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</si>
  <si>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</si>
  <si>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</si>
  <si>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</si>
  <si>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</si>
  <si>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</si>
  <si>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</si>
  <si>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</si>
  <si>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</si>
  <si>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</si>
  <si>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</si>
  <si>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</si>
  <si>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</si>
  <si>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</si>
  <si>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</si>
  <si>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</si>
  <si>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</si>
  <si>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</si>
  <si>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</si>
  <si>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</si>
  <si>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</si>
  <si>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</si>
  <si>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</si>
  <si>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</si>
  <si>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</si>
  <si>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</si>
  <si>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</si>
  <si>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</si>
  <si>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</si>
  <si>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</si>
  <si>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</si>
  <si>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</si>
  <si>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</si>
  <si>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</si>
  <si>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</si>
  <si>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</si>
  <si>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</si>
  <si>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</si>
  <si>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</si>
  <si>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</si>
  <si>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</si>
  <si>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</si>
  <si>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</si>
  <si>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</si>
  <si>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</si>
  <si>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</si>
  <si>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</si>
  <si>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</si>
  <si>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</si>
  <si>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</si>
  <si>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</si>
  <si>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</si>
  <si>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</si>
  <si>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</si>
  <si>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</si>
  <si>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</si>
  <si>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</si>
  <si>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</si>
  <si>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</si>
  <si>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</si>
  <si>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</si>
  <si>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</si>
  <si>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</si>
  <si>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</si>
  <si>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</si>
  <si>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</si>
  <si>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</si>
  <si>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</si>
  <si>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</si>
  <si>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</si>
  <si>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</si>
  <si>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</si>
  <si>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</si>
  <si>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</si>
  <si>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</si>
  <si>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</si>
  <si>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</si>
  <si>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</si>
  <si>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</si>
  <si>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</si>
  <si>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</si>
  <si>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</si>
  <si>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</si>
  <si>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</si>
  <si>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</si>
  <si>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</si>
  <si>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</si>
  <si>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</si>
  <si>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</si>
  <si>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</si>
  <si>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</si>
  <si>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</si>
  <si>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</si>
  <si>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</si>
  <si>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</si>
  <si>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</si>
  <si>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</si>
  <si>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</si>
  <si>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</si>
  <si>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</si>
  <si>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</si>
  <si>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</si>
  <si>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</si>
  <si>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</si>
  <si>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</si>
  <si>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</si>
  <si>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</si>
  <si>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</si>
  <si>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</si>
  <si>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</si>
  <si>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</si>
  <si>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</si>
  <si>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</si>
  <si>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</si>
  <si>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</si>
  <si>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</si>
  <si>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</si>
  <si>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</si>
  <si>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</si>
  <si>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</si>
  <si>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</si>
  <si>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</si>
  <si>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</si>
  <si>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</si>
  <si>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</si>
  <si>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</si>
  <si>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</si>
  <si>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</si>
  <si>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</si>
  <si>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</si>
  <si>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</si>
  <si>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</si>
  <si>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</si>
  <si>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</si>
  <si>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</si>
  <si>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</si>
  <si>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</si>
  <si>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</si>
  <si>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</si>
  <si>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</si>
  <si>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</si>
  <si>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</si>
  <si>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</si>
  <si>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</si>
  <si>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</si>
  <si>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</si>
  <si>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</si>
  <si>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</si>
  <si>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</si>
  <si>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</si>
  <si>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</si>
  <si>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</si>
  <si>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</si>
  <si>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</si>
  <si>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</si>
  <si>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</si>
  <si>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</si>
  <si>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</si>
  <si>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</si>
  <si>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</si>
  <si>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</si>
  <si>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</si>
  <si>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</si>
  <si>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</si>
  <si>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</si>
  <si>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</si>
  <si>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</si>
  <si>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</si>
  <si>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</si>
  <si>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</si>
  <si>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</si>
  <si>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</si>
  <si>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</si>
  <si>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</si>
  <si>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</si>
  <si>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</si>
  <si>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</si>
  <si>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</si>
  <si>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</si>
  <si>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</si>
  <si>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</si>
  <si>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</si>
  <si>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</si>
  <si>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</si>
  <si>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</si>
  <si>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</si>
  <si>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</si>
  <si>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</si>
  <si>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</si>
  <si>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</si>
  <si>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</si>
  <si>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</si>
  <si>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</si>
  <si>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</si>
  <si>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</si>
  <si>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</si>
  <si>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</si>
  <si>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</si>
  <si>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</si>
  <si>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</si>
  <si>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</si>
  <si>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</si>
  <si>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</si>
  <si>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</si>
  <si>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</si>
  <si>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</si>
  <si>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</si>
  <si>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</si>
  <si>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</si>
  <si>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</si>
  <si>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</si>
  <si>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</si>
  <si>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</si>
  <si>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</si>
  <si>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</si>
  <si>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</si>
  <si>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</si>
  <si>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</si>
  <si>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</si>
  <si>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</si>
  <si>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</si>
  <si>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</si>
  <si>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</si>
  <si>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</si>
  <si>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</si>
  <si>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</si>
  <si>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</si>
  <si>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</si>
  <si>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</si>
  <si>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</si>
  <si>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</si>
  <si>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</si>
  <si>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</si>
  <si>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</si>
  <si>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</si>
  <si>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</si>
  <si>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</si>
  <si>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</si>
  <si>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</si>
  <si>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</si>
  <si>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</si>
  <si>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</si>
  <si>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</si>
  <si>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</si>
  <si>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</si>
  <si>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</si>
  <si>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</si>
  <si>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</si>
  <si>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</si>
  <si>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</si>
  <si>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</si>
  <si>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</si>
  <si>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</si>
  <si>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</si>
  <si>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</si>
  <si>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</si>
  <si>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</si>
  <si>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</si>
  <si>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</si>
  <si>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</si>
  <si>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</si>
  <si>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</si>
  <si>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</si>
  <si>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</si>
  <si>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</si>
  <si>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</si>
  <si>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</si>
  <si>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</si>
  <si>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</si>
  <si>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</si>
  <si>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</si>
  <si>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</si>
  <si>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</si>
  <si>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</si>
  <si>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</si>
  <si>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</si>
  <si>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</si>
  <si>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</si>
  <si>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</si>
  <si>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</si>
  <si>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</si>
  <si>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</si>
  <si>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</si>
  <si>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</si>
  <si>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</si>
  <si>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</si>
  <si>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</si>
  <si>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</si>
  <si>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</si>
  <si>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</si>
  <si>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</si>
  <si>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</si>
  <si>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</si>
  <si>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</si>
  <si>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</si>
  <si>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</si>
  <si>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</si>
  <si>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</si>
  <si>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</si>
  <si>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</si>
  <si>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</si>
  <si>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</si>
  <si>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</si>
  <si>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</si>
  <si>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</si>
  <si>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</si>
  <si>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</si>
  <si>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</si>
  <si>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</si>
  <si>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</si>
  <si>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</si>
  <si>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</si>
  <si>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</si>
  <si>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</si>
  <si>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</si>
  <si>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</si>
  <si>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</si>
  <si>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</si>
  <si>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</si>
  <si>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</si>
  <si>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</si>
  <si>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</si>
  <si>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</si>
  <si>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</si>
  <si>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</si>
  <si>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</si>
  <si>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</si>
  <si>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</si>
  <si>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</si>
  <si>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</si>
  <si>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</si>
  <si>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</si>
  <si>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</si>
  <si>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</si>
  <si>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</si>
  <si>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</si>
  <si>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</si>
  <si>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</si>
  <si>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</si>
  <si>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</si>
  <si>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</si>
  <si>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</si>
  <si>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</si>
  <si>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</si>
  <si>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</si>
  <si>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</si>
  <si>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</si>
  <si>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</si>
  <si>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</si>
  <si>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</si>
  <si>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</si>
  <si>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</si>
  <si>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</si>
  <si>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</si>
  <si>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</si>
  <si>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</si>
  <si>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</si>
  <si>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</si>
  <si>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</si>
  <si>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</si>
  <si>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</si>
  <si>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</si>
  <si>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</si>
  <si>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</si>
  <si>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</si>
  <si>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</si>
  <si>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</si>
  <si>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</si>
  <si>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</si>
  <si>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</si>
  <si>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</si>
  <si>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</si>
  <si>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</si>
  <si>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</si>
  <si>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</si>
  <si>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</si>
  <si>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</si>
  <si>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</si>
  <si>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</si>
  <si>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</si>
  <si>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</si>
  <si>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</si>
  <si>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</si>
  <si>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</si>
  <si>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</si>
  <si>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</si>
  <si>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</si>
  <si>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</si>
  <si>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</si>
  <si>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</si>
  <si>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</si>
  <si>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</si>
  <si>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</si>
  <si>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</si>
  <si>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</si>
  <si>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</si>
  <si>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</si>
  <si>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</si>
  <si>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</si>
  <si>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</si>
  <si>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</si>
  <si>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</si>
  <si>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</si>
  <si>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</si>
  <si>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</si>
  <si>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</si>
  <si>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</si>
  <si>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</si>
  <si>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</si>
  <si>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</si>
  <si>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</si>
  <si>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</si>
  <si>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</si>
  <si>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</si>
  <si>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</si>
  <si>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</si>
  <si>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</si>
  <si>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</si>
  <si>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</si>
  <si>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</si>
  <si>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</si>
  <si>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</si>
  <si>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</si>
  <si>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</si>
  <si>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</si>
  <si>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</si>
  <si>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</si>
  <si>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</si>
  <si>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</si>
  <si>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</si>
  <si>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</si>
  <si>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</si>
  <si>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</si>
  <si>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</si>
  <si>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</si>
  <si>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</si>
  <si>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</si>
  <si>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</si>
  <si>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</si>
  <si>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</si>
  <si>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</si>
  <si>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</si>
  <si>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</si>
  <si>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</si>
  <si>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</si>
  <si>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</si>
  <si>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</si>
  <si>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</si>
  <si>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</si>
  <si>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</si>
  <si>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</si>
  <si>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</si>
  <si>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</si>
  <si>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</si>
  <si>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</si>
  <si>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</si>
  <si>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</si>
  <si>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</si>
  <si>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</si>
  <si>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</si>
  <si>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</si>
  <si>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</si>
  <si>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</si>
  <si>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</si>
  <si>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</si>
  <si>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</si>
  <si>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</si>
  <si>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</si>
  <si>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</si>
  <si>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</si>
  <si>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</si>
  <si>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</si>
  <si>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</si>
  <si>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</si>
  <si>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</si>
  <si>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</si>
  <si>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</si>
  <si>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</si>
  <si>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</si>
  <si>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</si>
  <si>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</si>
  <si>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</si>
  <si>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</si>
  <si>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</si>
  <si>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</si>
  <si>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</si>
  <si>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</si>
  <si>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</si>
  <si>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</si>
  <si>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</si>
  <si>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</si>
  <si>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</si>
  <si>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</si>
  <si>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</si>
  <si>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</si>
  <si>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</si>
  <si>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</si>
  <si>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</si>
  <si>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</si>
  <si>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</si>
  <si>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</si>
  <si>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</si>
  <si>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</si>
  <si>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</si>
  <si>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</si>
  <si>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</si>
  <si>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</si>
  <si>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</si>
  <si>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</si>
  <si>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</si>
  <si>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</si>
  <si>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</si>
  <si>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</si>
  <si>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</si>
  <si>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</si>
  <si>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</si>
  <si>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</si>
  <si>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</si>
  <si>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</si>
  <si>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</si>
  <si>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</si>
  <si>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</si>
  <si>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</si>
  <si>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</si>
  <si>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</si>
  <si>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</si>
  <si>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</si>
  <si>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</si>
  <si>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</si>
  <si>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</si>
  <si>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</si>
  <si>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</si>
  <si>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</si>
  <si>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</si>
  <si>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</si>
  <si>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</si>
  <si>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</si>
  <si>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</si>
  <si>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</si>
  <si>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</si>
  <si>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</si>
  <si>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</si>
  <si>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</si>
  <si>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</si>
  <si>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</si>
  <si>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</si>
  <si>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</si>
  <si>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</si>
  <si>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</si>
  <si>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</si>
  <si>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</si>
  <si>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</si>
  <si>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</si>
  <si>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</si>
  <si>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</si>
  <si>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</si>
  <si>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</si>
  <si>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</si>
  <si>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</si>
  <si>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</si>
  <si>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</si>
  <si>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</si>
  <si>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</si>
  <si>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</si>
  <si>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</si>
  <si>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</si>
  <si>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</si>
  <si>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</si>
  <si>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</si>
  <si>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</si>
  <si>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</si>
  <si>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</si>
  <si>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</si>
  <si>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</si>
  <si>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</si>
  <si>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</si>
  <si>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</si>
  <si>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</si>
  <si>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</si>
  <si>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</si>
  <si>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</si>
  <si>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</si>
  <si>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</si>
  <si>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</si>
  <si>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</si>
  <si>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</si>
  <si>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</si>
  <si>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</si>
  <si>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</si>
  <si>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</si>
  <si>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</si>
  <si>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</si>
  <si>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</si>
  <si>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</si>
  <si>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</si>
  <si>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</si>
  <si>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</si>
  <si>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</si>
  <si>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</si>
  <si>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</si>
  <si>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</si>
  <si>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</si>
  <si>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</si>
  <si>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</si>
  <si>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</si>
  <si>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</si>
  <si>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</si>
  <si>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</si>
  <si>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</si>
  <si>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</si>
  <si>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</si>
  <si>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</si>
  <si>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</si>
  <si>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</si>
  <si>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</si>
  <si>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</si>
  <si>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</si>
  <si>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</si>
  <si>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</si>
  <si>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</si>
  <si>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</si>
  <si>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</si>
  <si>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</si>
  <si>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</si>
  <si>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</si>
  <si>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</si>
  <si>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</si>
  <si>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</si>
  <si>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</si>
  <si>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</si>
  <si>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</si>
  <si>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</si>
  <si>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</si>
  <si>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</si>
  <si>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</si>
  <si>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</si>
  <si>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</si>
  <si>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</si>
  <si>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</si>
  <si>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</si>
  <si>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</si>
  <si>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</si>
  <si>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</si>
  <si>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</si>
  <si>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</si>
  <si>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</si>
  <si>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</si>
  <si>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</si>
  <si>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</si>
  <si>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</si>
  <si>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</si>
  <si>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</si>
  <si>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</si>
  <si>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</si>
  <si>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</si>
  <si>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</si>
  <si>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</si>
  <si>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</si>
  <si>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</si>
  <si>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</si>
  <si>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</si>
  <si>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</si>
  <si>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</si>
  <si>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</si>
  <si>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</si>
  <si>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</si>
  <si>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</si>
  <si>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</si>
  <si>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</si>
  <si>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</si>
  <si>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</si>
  <si>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</si>
  <si>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</si>
  <si>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</si>
  <si>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</si>
  <si>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</si>
  <si>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</si>
  <si>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</si>
  <si>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</si>
  <si>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</si>
  <si>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</si>
  <si>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</si>
  <si>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</si>
  <si>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</si>
  <si>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</si>
  <si>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</si>
  <si>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</si>
  <si>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</si>
  <si>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</si>
  <si>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</si>
  <si>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</si>
  <si>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</si>
  <si>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</si>
  <si>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</si>
  <si>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</si>
  <si>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</si>
  <si>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</si>
  <si>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</si>
  <si>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</si>
  <si>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</si>
  <si>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</si>
  <si>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</si>
  <si>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</si>
  <si>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</si>
  <si>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</si>
  <si>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</si>
  <si>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</si>
  <si>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</si>
  <si>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</si>
  <si>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</si>
  <si>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</si>
  <si>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</si>
  <si>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</si>
  <si>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</si>
  <si>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</si>
  <si>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</si>
  <si>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</si>
  <si>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</si>
  <si>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</si>
  <si>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</si>
  <si>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</si>
  <si>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</si>
  <si>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</si>
  <si>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</si>
  <si>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</si>
  <si>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</si>
  <si>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</si>
  <si>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</si>
  <si>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</si>
  <si>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</si>
  <si>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</si>
  <si>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</si>
  <si>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</si>
  <si>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</si>
  <si>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</si>
  <si>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</si>
  <si>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</si>
  <si>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</si>
  <si>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</si>
  <si>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</si>
  <si>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</si>
  <si>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</si>
  <si>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</si>
  <si>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</si>
  <si>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</si>
  <si>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</si>
  <si>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</si>
  <si>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</si>
  <si>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</si>
  <si>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</si>
  <si>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</si>
  <si>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</si>
  <si>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</si>
  <si>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</si>
  <si>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</si>
  <si>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</si>
  <si>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</si>
  <si>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</si>
  <si>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</si>
  <si>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</si>
  <si>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</si>
  <si>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</si>
  <si>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</si>
  <si>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</si>
  <si>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</si>
  <si>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</si>
  <si>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</si>
  <si>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</si>
  <si>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</si>
  <si>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</si>
  <si>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</si>
  <si>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</si>
  <si>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</si>
  <si>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</si>
  <si>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</si>
  <si>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</si>
  <si>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</si>
  <si>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</si>
  <si>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</si>
  <si>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</si>
  <si>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</si>
  <si>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</si>
  <si>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</si>
  <si>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</si>
  <si>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</si>
  <si>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</si>
  <si>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</si>
  <si>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</si>
  <si>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</si>
  <si>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</si>
  <si>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</si>
  <si>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</si>
  <si>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</si>
  <si>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</si>
  <si>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</si>
  <si>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</si>
  <si>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</si>
  <si>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</si>
  <si>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</si>
  <si>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</si>
  <si>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</si>
  <si>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</si>
  <si>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</si>
  <si>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</si>
  <si>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</si>
  <si>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</si>
  <si>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</si>
  <si>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</si>
  <si>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</si>
  <si>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</si>
  <si>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</si>
  <si>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</si>
  <si>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</si>
  <si>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</si>
  <si>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</si>
  <si>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</si>
  <si>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</si>
  <si>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</si>
  <si>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</si>
  <si>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</si>
  <si>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</si>
  <si>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</si>
  <si>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</si>
  <si>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</si>
  <si>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</si>
  <si>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</si>
  <si>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</si>
  <si>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</si>
  <si>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</si>
  <si>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</si>
  <si>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</si>
  <si>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</si>
  <si>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</si>
  <si>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</si>
  <si>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</si>
  <si>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</si>
  <si>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</si>
  <si>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</si>
  <si>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</si>
  <si>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</si>
  <si>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</si>
  <si>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</si>
  <si>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</si>
  <si>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</si>
  <si>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</si>
  <si>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</si>
  <si>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</si>
  <si>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</si>
  <si>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</si>
  <si>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</si>
  <si>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</si>
  <si>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</si>
  <si>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</si>
  <si>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</si>
  <si>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</si>
  <si>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</si>
  <si>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</si>
  <si>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</si>
  <si>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</si>
  <si>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</si>
  <si>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</si>
  <si>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</si>
  <si>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</si>
  <si>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</si>
  <si>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</si>
  <si>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</si>
  <si>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</si>
  <si>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</si>
  <si>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</si>
  <si>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</si>
  <si>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</si>
  <si>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</si>
  <si>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</si>
  <si>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</si>
  <si>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</si>
  <si>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</si>
  <si>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</si>
  <si>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</si>
  <si>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</si>
  <si>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</si>
  <si>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</si>
  <si>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</si>
  <si>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</si>
  <si>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</si>
  <si>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</si>
  <si>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</si>
  <si>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</si>
  <si>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</si>
  <si>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</si>
  <si>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</si>
  <si>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</si>
  <si>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</si>
  <si>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</si>
  <si>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</si>
  <si>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</si>
  <si>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</si>
  <si>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</si>
  <si>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</si>
  <si>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</si>
  <si>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</si>
  <si>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</si>
  <si>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</si>
  <si>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</si>
  <si>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</si>
  <si>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</si>
  <si>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</si>
  <si>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</si>
  <si>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</si>
  <si>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</si>
  <si>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</si>
  <si>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</si>
  <si>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</si>
  <si>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</si>
  <si>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</si>
  <si>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</si>
  <si>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</si>
  <si>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</si>
  <si>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</si>
  <si>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</si>
  <si>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</si>
  <si>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</si>
  <si>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</si>
  <si>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</si>
  <si>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</si>
  <si>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</si>
  <si>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</si>
  <si>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</si>
  <si>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</si>
  <si>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</si>
  <si>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</si>
  <si>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</si>
  <si>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</si>
  <si>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</si>
  <si>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</si>
  <si>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</si>
  <si>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</si>
  <si>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</si>
  <si>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</si>
  <si>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</si>
  <si>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</si>
  <si>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</si>
  <si>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</si>
  <si>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</si>
  <si>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</si>
  <si>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</si>
  <si>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</si>
  <si>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</si>
  <si>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</si>
  <si>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</si>
  <si>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</si>
  <si>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</si>
  <si>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</si>
  <si>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</si>
  <si>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</si>
  <si>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</si>
  <si>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</si>
  <si>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</si>
  <si>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</si>
  <si>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</si>
  <si>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</si>
  <si>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</si>
  <si>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</si>
  <si>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</si>
  <si>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</si>
  <si>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</si>
  <si>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</si>
  <si>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</si>
  <si>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</si>
  <si>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</si>
  <si>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</si>
  <si>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</si>
  <si>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</si>
  <si>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</si>
  <si>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</si>
  <si>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</si>
  <si>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</si>
  <si>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</si>
  <si>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</si>
  <si>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</si>
  <si>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</si>
  <si>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</si>
  <si>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</si>
  <si>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</si>
  <si>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</si>
  <si>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</si>
  <si>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</si>
  <si>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</si>
  <si>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</si>
  <si>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</si>
  <si>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</si>
  <si>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</si>
  <si>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</si>
  <si>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</si>
  <si>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</si>
  <si>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</si>
  <si>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</si>
  <si>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</si>
  <si>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</si>
  <si>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</si>
  <si>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</si>
  <si>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</si>
  <si>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</si>
  <si>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</si>
  <si>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</si>
  <si>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</si>
  <si>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</si>
  <si>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</si>
  <si>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</si>
  <si>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</si>
  <si>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</si>
  <si>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</si>
  <si>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</si>
  <si>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</si>
  <si>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</si>
  <si>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</si>
  <si>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</si>
  <si>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</si>
  <si>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</si>
  <si>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</si>
  <si>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</si>
  <si>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</si>
  <si>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</si>
  <si>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</si>
  <si>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</si>
  <si>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</si>
  <si>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</si>
  <si>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</si>
  <si>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</si>
  <si>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</si>
  <si>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</si>
  <si>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</si>
  <si>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</si>
  <si>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</si>
  <si>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</si>
  <si>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</si>
  <si>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</si>
  <si>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</si>
  <si>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</si>
  <si>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</si>
  <si>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</si>
  <si>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</si>
  <si>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</si>
  <si>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</si>
  <si>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</si>
  <si>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</si>
  <si>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</si>
  <si>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</si>
  <si>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</si>
  <si>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</si>
  <si>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</si>
  <si>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</si>
  <si>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</si>
  <si>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</si>
  <si>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</si>
  <si>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</si>
  <si>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</si>
  <si>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</si>
  <si>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</si>
  <si>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</si>
  <si>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</si>
  <si>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</si>
  <si>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</si>
  <si>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</si>
  <si>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</si>
  <si>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</si>
  <si>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</si>
  <si>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</si>
  <si>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</si>
  <si>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</si>
  <si>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</si>
  <si>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</si>
  <si>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</si>
  <si>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</si>
  <si>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</si>
  <si>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</si>
  <si>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</si>
  <si>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</si>
  <si>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</si>
  <si>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</si>
  <si>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</si>
  <si>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</si>
  <si>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</si>
  <si>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</si>
  <si>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</si>
  <si>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</si>
  <si>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</si>
  <si>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</si>
  <si>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</si>
  <si>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</si>
  <si>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</si>
  <si>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</si>
  <si>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</si>
  <si>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</si>
  <si>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</si>
  <si>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</si>
  <si>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</si>
  <si>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</si>
  <si>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</si>
  <si>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</si>
  <si>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</si>
  <si>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</si>
  <si>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</si>
  <si>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</si>
  <si>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</si>
  <si>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</si>
  <si>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</si>
  <si>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</si>
  <si>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</si>
  <si>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</si>
  <si>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</si>
  <si>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</si>
  <si>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</si>
  <si>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</si>
  <si>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</si>
  <si>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</si>
  <si>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</si>
  <si>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</si>
  <si>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</si>
  <si>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</si>
  <si>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</si>
  <si>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</si>
  <si>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</si>
  <si>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</si>
  <si>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</si>
  <si>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</si>
  <si>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</si>
  <si>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</si>
  <si>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</si>
  <si>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</si>
  <si>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</si>
  <si>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</si>
  <si>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</si>
  <si>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</si>
  <si>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</si>
  <si>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</si>
  <si>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</si>
  <si>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</si>
  <si>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</si>
  <si>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</si>
  <si>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</si>
  <si>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</si>
  <si>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</si>
  <si>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</si>
  <si>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</si>
  <si>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</si>
  <si>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</si>
  <si>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</si>
  <si>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</si>
  <si>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</si>
  <si>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</si>
  <si>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</si>
  <si>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</si>
  <si>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</si>
  <si>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</si>
  <si>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</si>
  <si>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</si>
  <si>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</si>
  <si>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</si>
  <si>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</si>
  <si>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</si>
  <si>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</si>
  <si>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</si>
  <si>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</si>
  <si>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</si>
  <si>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</si>
  <si>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</si>
  <si>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</si>
  <si>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</si>
  <si>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</si>
  <si>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</si>
  <si>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</si>
  <si>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</si>
  <si>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</si>
  <si>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</si>
  <si>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</si>
  <si>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</si>
  <si>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</si>
  <si>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</si>
  <si>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</si>
  <si>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</si>
  <si>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</si>
  <si>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</si>
  <si>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</si>
  <si>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</si>
  <si>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</si>
  <si>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</si>
  <si>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</si>
  <si>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</si>
  <si>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</si>
  <si>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</si>
  <si>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</si>
  <si>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</si>
  <si>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</si>
  <si>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</si>
  <si>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</si>
  <si>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</si>
  <si>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</si>
  <si>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</si>
  <si>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</si>
  <si>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</si>
  <si>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</si>
  <si>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</si>
  <si>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</si>
  <si>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</si>
  <si>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</si>
  <si>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</si>
  <si>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</si>
  <si>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</si>
  <si>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</si>
  <si>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</si>
  <si>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</si>
  <si>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</si>
  <si>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</si>
  <si>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</si>
  <si>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</si>
  <si>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</si>
  <si>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</si>
  <si>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</si>
  <si>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</si>
  <si>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</si>
  <si>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</si>
  <si>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</si>
  <si>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</si>
  <si>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</si>
  <si>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</si>
  <si>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</si>
  <si>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</si>
  <si>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</si>
  <si>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</si>
  <si>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</si>
  <si>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</si>
  <si>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</si>
  <si>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</si>
  <si>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</si>
  <si>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</si>
  <si>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</si>
  <si>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</si>
  <si>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</si>
  <si>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</si>
  <si>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</si>
  <si>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</si>
  <si>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</si>
  <si>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</si>
  <si>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</si>
  <si>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</si>
  <si>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</si>
  <si>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</si>
  <si>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</si>
  <si>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</si>
  <si>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</si>
  <si>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</si>
  <si>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</si>
  <si>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</si>
  <si>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</si>
  <si>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</si>
  <si>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</si>
  <si>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</si>
  <si>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</si>
  <si>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</si>
  <si>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</si>
  <si>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</si>
  <si>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</si>
  <si>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</si>
  <si>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</si>
  <si>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</si>
  <si>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</si>
  <si>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</si>
  <si>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</si>
  <si>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</si>
  <si>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</si>
  <si>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</si>
  <si>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</si>
  <si>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</si>
  <si>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</si>
  <si>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</si>
  <si>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</si>
  <si>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</si>
  <si>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</si>
  <si>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</si>
  <si>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</si>
  <si>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</si>
  <si>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</si>
  <si>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</si>
  <si>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</si>
  <si>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</si>
  <si>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</si>
  <si>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</si>
  <si>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</si>
  <si>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</si>
  <si>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</si>
  <si>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</si>
  <si>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</si>
  <si>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</si>
  <si>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</si>
  <si>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</si>
  <si>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</si>
  <si>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</si>
  <si>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</si>
  <si>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</si>
  <si>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</si>
  <si>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</si>
  <si>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</si>
  <si>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</si>
  <si>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</si>
  <si>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</si>
  <si>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</si>
  <si>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</si>
  <si>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</si>
  <si>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</si>
  <si>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</si>
  <si>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</si>
  <si>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</si>
  <si>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</si>
  <si>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</si>
  <si>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</si>
  <si>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</si>
  <si>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</si>
  <si>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</si>
  <si>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</si>
  <si>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</si>
  <si>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</si>
  <si>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</si>
  <si>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</si>
  <si>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</si>
  <si>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</si>
  <si>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</si>
  <si>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</si>
  <si>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</si>
  <si>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</si>
  <si>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</si>
  <si>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</si>
  <si>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</si>
  <si>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</si>
  <si>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</si>
  <si>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</si>
  <si>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</si>
  <si>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</si>
  <si>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</si>
  <si>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</si>
  <si>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</si>
  <si>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</si>
  <si>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</si>
  <si>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</si>
  <si>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</si>
  <si>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</si>
  <si>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</si>
  <si>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</si>
  <si>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</si>
  <si>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</si>
  <si>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</si>
  <si>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</si>
  <si>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</si>
  <si>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</si>
  <si>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</si>
  <si>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</si>
  <si>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</si>
  <si>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</si>
  <si>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</si>
  <si>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</si>
  <si>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</si>
  <si>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</si>
  <si>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</si>
  <si>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</si>
  <si>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</si>
  <si>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</si>
  <si>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</si>
  <si>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</si>
  <si>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</si>
  <si>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</si>
  <si>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</si>
  <si>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</si>
  <si>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</si>
  <si>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</si>
  <si>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</si>
  <si>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</si>
  <si>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</si>
  <si>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</si>
  <si>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</si>
  <si>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</si>
  <si>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</si>
  <si>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</si>
  <si>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</si>
  <si>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</si>
  <si>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</si>
  <si>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</si>
  <si>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</si>
  <si>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</si>
  <si>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</si>
  <si>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</si>
  <si>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</si>
  <si>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</si>
  <si>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</si>
  <si>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</si>
  <si>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</si>
  <si>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</si>
  <si>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</si>
  <si>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</si>
  <si>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</si>
  <si>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</si>
  <si>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</si>
  <si>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</si>
  <si>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</si>
  <si>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</si>
  <si>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</si>
  <si>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</si>
  <si>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</si>
  <si>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</si>
  <si>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</si>
  <si>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</si>
  <si>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</si>
  <si>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</si>
  <si>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</si>
  <si>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</si>
  <si>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</si>
  <si>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</si>
  <si>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</si>
  <si>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</si>
  <si>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</si>
  <si>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</si>
  <si>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</si>
  <si>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</si>
  <si>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</si>
  <si>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</si>
  <si>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</si>
  <si>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</si>
  <si>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</si>
  <si>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</si>
  <si>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</si>
  <si>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</si>
  <si>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</si>
  <si>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</si>
  <si>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</si>
  <si>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</si>
  <si>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</si>
  <si>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</si>
  <si>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</si>
  <si>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</si>
  <si>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</si>
  <si>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</si>
  <si>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</si>
  <si>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</si>
  <si>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</si>
  <si>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</si>
  <si>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</si>
  <si>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</si>
  <si>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</si>
  <si>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</si>
  <si>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</si>
  <si>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</si>
  <si>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</si>
  <si>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</si>
  <si>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</si>
  <si>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</si>
  <si>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</si>
  <si>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</si>
  <si>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</si>
  <si>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</si>
  <si>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</si>
  <si>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</si>
  <si>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</si>
  <si>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</si>
  <si>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</si>
  <si>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</si>
  <si>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</si>
  <si>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</si>
  <si>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</si>
  <si>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</si>
  <si>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</si>
  <si>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</si>
  <si>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</si>
  <si>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</si>
  <si>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</si>
  <si>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</si>
  <si>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</si>
  <si>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</si>
  <si>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</si>
  <si>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</si>
  <si>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</si>
  <si>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</si>
  <si>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</si>
  <si>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</si>
  <si>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</si>
  <si>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</si>
  <si>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</si>
  <si>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</si>
  <si>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</si>
  <si>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</si>
  <si>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</si>
  <si>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</si>
  <si>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</si>
  <si>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</si>
  <si>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</si>
  <si>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</si>
  <si>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</si>
  <si>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</si>
  <si>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</si>
  <si>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</si>
  <si>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</si>
  <si>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</si>
  <si>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</si>
  <si>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</si>
  <si>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</si>
  <si>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</si>
  <si>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</si>
  <si>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</si>
  <si>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</si>
  <si>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</si>
  <si>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</si>
  <si>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</si>
  <si>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</si>
  <si>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</si>
  <si>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</si>
  <si>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</si>
  <si>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</si>
  <si>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</si>
  <si>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</si>
  <si>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</si>
  <si>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</si>
  <si>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</si>
  <si>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</si>
  <si>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</si>
  <si>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</si>
  <si>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</si>
  <si>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</si>
  <si>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</si>
  <si>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</si>
  <si>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</si>
  <si>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</si>
  <si>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</si>
  <si>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</si>
  <si>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</si>
  <si>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</si>
  <si>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</si>
  <si>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</si>
  <si>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</si>
  <si>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</si>
  <si>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</si>
  <si>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</si>
  <si>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</si>
  <si>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</si>
  <si>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</si>
  <si>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</si>
  <si>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</si>
  <si>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</si>
  <si>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</si>
  <si>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</si>
  <si>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</si>
  <si>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</si>
  <si>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</si>
  <si>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</si>
  <si>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</si>
  <si>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</si>
  <si>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</si>
  <si>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</si>
  <si>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</si>
  <si>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</si>
  <si>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</si>
  <si>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</si>
  <si>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</si>
  <si>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</si>
  <si>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</si>
  <si>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</si>
  <si>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</si>
  <si>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</si>
  <si>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</si>
  <si>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</si>
  <si>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</si>
  <si>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</si>
  <si>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</si>
  <si>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</si>
  <si>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</si>
  <si>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</si>
  <si>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</si>
  <si>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</si>
  <si>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</si>
  <si>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</si>
  <si>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</si>
  <si>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</si>
  <si>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</si>
  <si>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</si>
  <si>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</si>
  <si>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</si>
  <si>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</si>
  <si>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</si>
  <si>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</si>
  <si>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</si>
  <si>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</si>
  <si>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</si>
  <si>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</si>
  <si>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</si>
  <si>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</si>
  <si>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</si>
  <si>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</si>
  <si>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</si>
  <si>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</si>
  <si>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</si>
  <si>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</si>
  <si>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</si>
  <si>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</si>
  <si>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</si>
  <si>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</si>
  <si>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</si>
  <si>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</si>
  <si>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</si>
  <si>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</si>
  <si>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</si>
  <si>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</si>
  <si>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</si>
  <si>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</si>
  <si>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</si>
  <si>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</si>
  <si>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</si>
  <si>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</si>
  <si>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</si>
  <si>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</si>
  <si>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</si>
  <si>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</si>
  <si>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</si>
  <si>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</si>
  <si>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</si>
  <si>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</si>
  <si>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</si>
  <si>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</si>
  <si>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</si>
  <si>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</si>
  <si>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</si>
  <si>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</si>
  <si>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</si>
  <si>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</si>
  <si>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</si>
  <si>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</si>
  <si>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</si>
  <si>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</si>
  <si>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</si>
  <si>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</si>
  <si>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</si>
  <si>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</si>
  <si>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</si>
  <si>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</si>
  <si>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</si>
  <si>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</si>
  <si>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</si>
  <si>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</si>
  <si>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</si>
  <si>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</si>
  <si>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</si>
  <si>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</si>
  <si>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</si>
  <si>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</si>
  <si>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</si>
  <si>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</si>
  <si>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</si>
  <si>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</si>
  <si>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</si>
  <si>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</si>
  <si>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</si>
  <si>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</si>
  <si>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</si>
  <si>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</si>
  <si>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</si>
  <si>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</si>
  <si>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</si>
  <si>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</si>
  <si>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</si>
  <si>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</si>
  <si>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</si>
  <si>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</si>
  <si>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</si>
  <si>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</si>
  <si>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</si>
  <si>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</si>
  <si>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</si>
  <si>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</si>
  <si>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</si>
  <si>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</si>
  <si>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</si>
  <si>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</si>
  <si>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</si>
  <si>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</si>
  <si>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</si>
  <si>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</si>
  <si>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</si>
  <si>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</si>
  <si>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</si>
  <si>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</si>
  <si>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</si>
  <si>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</si>
  <si>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</si>
  <si>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</si>
  <si>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</si>
  <si>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</si>
  <si>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</si>
  <si>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</si>
  <si>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</si>
  <si>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</si>
  <si>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</si>
  <si>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</si>
  <si>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</si>
  <si>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</si>
  <si>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</si>
  <si>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</si>
  <si>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</si>
  <si>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</si>
  <si>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</si>
  <si>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</si>
  <si>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</si>
  <si>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</si>
  <si>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</si>
  <si>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</si>
  <si>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</si>
  <si>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</si>
  <si>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</si>
  <si>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</si>
  <si>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</si>
  <si>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</si>
  <si>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</si>
  <si>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</si>
  <si>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</si>
  <si>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</si>
  <si>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</si>
  <si>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</si>
  <si>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</si>
  <si>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</si>
  <si>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</si>
  <si>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</si>
  <si>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</si>
  <si>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</si>
  <si>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</si>
  <si>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</si>
  <si>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</si>
  <si>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</si>
  <si>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</si>
  <si>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</si>
  <si>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</si>
  <si>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</si>
  <si>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</si>
  <si>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</si>
  <si>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</si>
  <si>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</si>
  <si>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</si>
  <si>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</si>
  <si>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</si>
  <si>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</si>
  <si>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</si>
  <si>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</si>
  <si>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</si>
  <si>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</si>
  <si>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</si>
  <si>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</si>
  <si>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</si>
  <si>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</si>
  <si>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</si>
  <si>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</si>
  <si>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</si>
  <si>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</si>
  <si>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</si>
  <si>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</si>
  <si>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</si>
  <si>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</si>
  <si>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</si>
  <si>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</si>
  <si>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</si>
  <si>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</si>
  <si>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</si>
  <si>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</si>
  <si>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</si>
  <si>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</si>
  <si>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</si>
  <si>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</si>
  <si>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</si>
  <si>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</si>
  <si>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</si>
  <si>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</si>
  <si>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</si>
  <si>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</si>
  <si>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</si>
  <si>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</si>
  <si>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</si>
  <si>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</si>
  <si>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</si>
  <si>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</si>
  <si>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</si>
  <si>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</si>
  <si>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</si>
  <si>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</si>
  <si>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</si>
  <si>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</si>
  <si>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</si>
  <si>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</si>
  <si>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</si>
  <si>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</si>
  <si>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</si>
  <si>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</si>
  <si>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</si>
  <si>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</si>
  <si>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</si>
  <si>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</si>
  <si>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</si>
  <si>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</si>
  <si>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</si>
  <si>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</si>
  <si>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</si>
  <si>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</si>
  <si>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</si>
  <si>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</si>
  <si>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</si>
  <si>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</si>
  <si>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</si>
  <si>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</si>
  <si>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</si>
  <si>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</si>
  <si>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</si>
  <si>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</si>
  <si>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</si>
  <si>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</si>
  <si>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</si>
  <si>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</si>
  <si>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</si>
  <si>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</si>
  <si>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</si>
  <si>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</si>
  <si>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</si>
  <si>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</si>
  <si>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</si>
  <si>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</si>
  <si>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</si>
  <si>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</si>
  <si>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</si>
  <si>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</si>
  <si>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</si>
  <si>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</si>
  <si>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</si>
  <si>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</si>
  <si>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</si>
  <si>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</si>
  <si>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</si>
  <si>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</si>
  <si>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</si>
  <si>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</si>
  <si>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</si>
  <si>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</si>
  <si>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</si>
  <si>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</si>
  <si>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</si>
  <si>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</si>
  <si>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</si>
  <si>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</si>
  <si>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</si>
  <si>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</si>
  <si>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</si>
  <si>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</si>
  <si>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</si>
  <si>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</si>
  <si>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</si>
  <si>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</si>
  <si>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</si>
  <si>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</si>
  <si>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</si>
  <si>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</si>
  <si>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</si>
  <si>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</si>
  <si>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</si>
  <si>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</si>
  <si>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</si>
  <si>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</si>
  <si>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</si>
  <si>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</si>
  <si>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</si>
  <si>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</si>
  <si>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</si>
  <si>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</si>
  <si>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</si>
  <si>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</si>
  <si>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</si>
  <si>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</si>
  <si>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</si>
  <si>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</si>
  <si>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</si>
  <si>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</si>
  <si>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</si>
  <si>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</si>
  <si>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</si>
  <si>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</si>
  <si>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</si>
  <si>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</si>
  <si>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</si>
  <si>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</si>
  <si>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</si>
  <si>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</si>
  <si>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</si>
  <si>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</si>
  <si>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</si>
  <si>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</si>
  <si>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</si>
  <si>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</si>
  <si>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</si>
  <si>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</si>
  <si>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</si>
  <si>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</si>
  <si>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</si>
  <si>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</si>
  <si>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</si>
  <si>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</si>
  <si>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</si>
  <si>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</si>
  <si>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</si>
  <si>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</si>
  <si>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</si>
  <si>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</si>
  <si>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</si>
  <si>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</si>
  <si>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</si>
  <si>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</si>
  <si>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</si>
  <si>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</si>
  <si>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</si>
  <si>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</si>
  <si>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</si>
  <si>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</si>
  <si>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</si>
  <si>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</si>
  <si>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</si>
  <si>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</si>
  <si>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</si>
  <si>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</si>
  <si>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</si>
  <si>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</si>
  <si>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</si>
  <si>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</si>
  <si>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</si>
  <si>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</si>
  <si>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</si>
  <si>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</si>
  <si>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</si>
  <si>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</si>
  <si>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</si>
  <si>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</si>
  <si>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</si>
  <si>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</si>
  <si>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</si>
  <si>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</si>
  <si>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</si>
  <si>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</si>
  <si>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</si>
  <si>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</si>
  <si>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</si>
  <si>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</si>
  <si>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</si>
  <si>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</si>
  <si>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</si>
  <si>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</si>
  <si>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</si>
  <si>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</si>
  <si>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</si>
  <si>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</si>
  <si>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</si>
  <si>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</si>
  <si>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</si>
  <si>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</si>
  <si>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</si>
  <si>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</si>
  <si>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</si>
  <si>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</si>
  <si>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</si>
  <si>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</si>
  <si>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</si>
  <si>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</si>
  <si>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</si>
  <si>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</si>
  <si>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</si>
  <si>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</si>
  <si>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</si>
  <si>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</si>
  <si>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</si>
  <si>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</si>
  <si>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</si>
  <si>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</si>
  <si>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</si>
  <si>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</si>
  <si>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</si>
  <si>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</si>
  <si>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</si>
  <si>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</si>
  <si>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</si>
  <si>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</si>
  <si>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</si>
  <si>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</si>
  <si>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</si>
  <si>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</si>
  <si>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</si>
  <si>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</si>
  <si>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</si>
  <si>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</si>
  <si>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</si>
  <si>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</si>
  <si>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</si>
  <si>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</si>
  <si>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</si>
  <si>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</si>
  <si>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</si>
  <si>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</si>
  <si>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</si>
  <si>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</si>
  <si>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</si>
  <si>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</si>
  <si>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</si>
  <si>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</si>
  <si>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</si>
  <si>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</si>
  <si>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</si>
  <si>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</si>
  <si>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</si>
  <si>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</si>
  <si>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</si>
  <si>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</si>
  <si>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</si>
  <si>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</si>
  <si>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</si>
  <si>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</si>
  <si>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</si>
  <si>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</si>
  <si>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</si>
  <si>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</si>
  <si>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</si>
  <si>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</si>
  <si>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</si>
  <si>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</si>
  <si>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</si>
  <si>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</si>
  <si>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</si>
  <si>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</si>
  <si>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</si>
  <si>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</si>
  <si>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</si>
  <si>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</si>
  <si>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</si>
  <si>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</si>
  <si>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</si>
  <si>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</si>
  <si>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</si>
  <si>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</si>
  <si>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</si>
  <si>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</si>
  <si>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</si>
  <si>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</si>
  <si>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</si>
  <si>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</si>
  <si>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</si>
  <si>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</si>
  <si>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</si>
  <si>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</si>
  <si>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</si>
  <si>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</si>
  <si>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</si>
  <si>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</si>
  <si>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</si>
  <si>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</si>
  <si>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</si>
  <si>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</si>
  <si>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</si>
  <si>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</si>
  <si>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</si>
  <si>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</si>
  <si>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</si>
  <si>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</si>
  <si>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</si>
  <si>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</si>
  <si>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</si>
  <si>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</si>
  <si>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</si>
  <si>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</si>
  <si>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</si>
  <si>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</si>
  <si>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</si>
  <si>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</si>
  <si>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</si>
  <si>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</si>
  <si>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</si>
  <si>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</si>
  <si>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</si>
  <si>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</si>
  <si>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</si>
  <si>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</si>
  <si>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</si>
  <si>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</si>
  <si>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</si>
  <si>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</si>
  <si>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</si>
  <si>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</si>
  <si>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</si>
  <si>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</si>
  <si>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</si>
  <si>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</si>
  <si>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</si>
  <si>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</si>
  <si>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</si>
  <si>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</si>
  <si>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</si>
  <si>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</si>
  <si>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</si>
  <si>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</si>
  <si>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</si>
  <si>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</si>
  <si>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</si>
  <si>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</si>
  <si>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</si>
  <si>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</si>
  <si>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</si>
  <si>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</si>
  <si>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</si>
  <si>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</si>
  <si>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</si>
  <si>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</si>
  <si>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</si>
  <si>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</si>
  <si>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</si>
  <si>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</si>
  <si>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</si>
  <si>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</si>
  <si>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</si>
  <si>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</si>
  <si>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</si>
  <si>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</si>
  <si>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</si>
  <si>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</si>
  <si>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</si>
  <si>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</si>
  <si>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</si>
  <si>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</si>
  <si>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</si>
  <si>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</si>
  <si>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</si>
  <si>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</si>
  <si>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</si>
  <si>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</si>
  <si>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</si>
  <si>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</si>
  <si>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</si>
  <si>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</si>
  <si>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</si>
  <si>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</si>
  <si>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</si>
  <si>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</si>
  <si>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</si>
  <si>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</si>
  <si>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</si>
  <si>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</si>
  <si>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</si>
  <si>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</si>
  <si>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</si>
  <si>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</si>
  <si>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</si>
  <si>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</si>
  <si>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</si>
  <si>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</si>
  <si>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</si>
  <si>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</si>
  <si>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</si>
  <si>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</si>
  <si>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</si>
  <si>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</si>
  <si>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</si>
  <si>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</si>
  <si>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</si>
  <si>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</si>
  <si>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</si>
  <si>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</si>
  <si>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</si>
  <si>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</si>
  <si>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</si>
  <si>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</si>
  <si>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</si>
  <si>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</si>
  <si>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</si>
  <si>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</si>
  <si>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</si>
  <si>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</si>
  <si>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</si>
  <si>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</si>
  <si>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</si>
  <si>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</si>
  <si>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</si>
  <si>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</si>
  <si>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</si>
  <si>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</si>
  <si>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</si>
  <si>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</si>
  <si>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</si>
  <si>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</si>
  <si>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</si>
  <si>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</si>
  <si>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</si>
  <si>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</si>
  <si>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</si>
  <si>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</si>
  <si>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</si>
  <si>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</si>
  <si>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</si>
  <si>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</si>
  <si>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</si>
  <si>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</si>
  <si>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</si>
  <si>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</si>
  <si>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</si>
  <si>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</si>
  <si>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</si>
  <si>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</si>
  <si>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</si>
  <si>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</si>
  <si>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</si>
  <si>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</si>
  <si>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</si>
  <si>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</si>
  <si>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</si>
  <si>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</si>
  <si>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</si>
  <si>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</si>
  <si>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</si>
  <si>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</si>
  <si>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</si>
  <si>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</si>
  <si>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</si>
  <si>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</si>
  <si>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</si>
  <si>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</si>
  <si>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</si>
  <si>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</si>
  <si>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</si>
  <si>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</si>
  <si>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</si>
  <si>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</si>
  <si>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</si>
  <si>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</si>
  <si>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</si>
  <si>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</si>
  <si>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</si>
  <si>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</si>
  <si>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</si>
  <si>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</si>
  <si>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</si>
  <si>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</si>
  <si>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</si>
  <si>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</si>
  <si>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</si>
  <si>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</si>
  <si>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</si>
  <si>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</si>
  <si>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</si>
  <si>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</si>
  <si>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</si>
  <si>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</si>
  <si>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</si>
  <si>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</si>
  <si>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</si>
  <si>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</si>
  <si>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</si>
  <si>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</si>
  <si>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</si>
  <si>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</si>
  <si>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</si>
  <si>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</si>
  <si>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</si>
  <si>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</si>
  <si>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</si>
  <si>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</si>
  <si>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</si>
  <si>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</si>
  <si>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</si>
  <si>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</si>
  <si>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</si>
  <si>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</si>
  <si>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</si>
  <si>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</si>
  <si>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</si>
  <si>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</si>
  <si>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</si>
  <si>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</si>
  <si>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</si>
  <si>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</si>
  <si>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</si>
  <si>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</si>
  <si>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</si>
  <si>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</si>
  <si>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</si>
  <si>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</si>
  <si>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</si>
  <si>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</si>
  <si>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</si>
  <si>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</si>
  <si>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</si>
  <si>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</si>
  <si>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</si>
  <si>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</si>
  <si>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</si>
  <si>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</si>
  <si>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</si>
  <si>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</si>
  <si>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</si>
  <si>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</si>
  <si>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</si>
  <si>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</si>
  <si>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</si>
  <si>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</si>
  <si>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</si>
  <si>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</si>
  <si>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</si>
  <si>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</si>
  <si>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</si>
  <si>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</si>
  <si>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</si>
  <si>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</si>
  <si>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</si>
  <si>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</si>
  <si>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</si>
  <si>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</si>
  <si>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</si>
  <si>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</si>
  <si>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</si>
  <si>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</si>
  <si>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</si>
  <si>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</si>
  <si>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</si>
  <si>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</si>
  <si>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</si>
  <si>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</si>
  <si>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</si>
  <si>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</si>
  <si>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</si>
  <si>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</si>
  <si>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</si>
  <si>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</si>
  <si>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</si>
  <si>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</si>
  <si>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</si>
  <si>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</si>
  <si>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</si>
  <si>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</si>
  <si>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</si>
  <si>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</si>
  <si>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</si>
  <si>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</si>
  <si>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</si>
  <si>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</si>
  <si>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</si>
  <si>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</si>
  <si>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</si>
  <si>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</si>
  <si>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</si>
  <si>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</si>
  <si>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</si>
  <si>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</si>
  <si>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</si>
  <si>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</si>
  <si>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</si>
  <si>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</si>
  <si>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</si>
  <si>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</si>
  <si>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</si>
  <si>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</si>
  <si>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</si>
  <si>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</si>
  <si>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</si>
  <si>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</si>
  <si>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</si>
  <si>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</si>
  <si>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</si>
  <si>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</si>
  <si>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</si>
  <si>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</si>
  <si>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</si>
  <si>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</si>
  <si>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</si>
  <si>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</si>
  <si>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</si>
  <si>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</si>
  <si>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</si>
  <si>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</si>
  <si>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</si>
  <si>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</si>
  <si>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</si>
  <si>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</si>
  <si>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</si>
  <si>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</si>
  <si>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</si>
  <si>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</si>
  <si>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</si>
  <si>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</si>
  <si>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</si>
  <si>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</si>
  <si>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</si>
  <si>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</si>
  <si>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</si>
  <si>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</si>
  <si>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</si>
  <si>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</si>
  <si>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</si>
  <si>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</si>
  <si>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</si>
  <si>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</si>
  <si>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</si>
  <si>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</si>
  <si>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</si>
  <si>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</si>
  <si>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</si>
  <si>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</si>
  <si>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</si>
  <si>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</si>
  <si>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</si>
  <si>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</si>
  <si>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</si>
  <si>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</si>
  <si>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</si>
  <si>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</si>
  <si>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</si>
  <si>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</si>
  <si>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</si>
  <si>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</si>
  <si>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</si>
  <si>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</si>
  <si>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</si>
  <si>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</si>
  <si>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</si>
  <si>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</si>
  <si>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</si>
  <si>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</si>
  <si>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</si>
  <si>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</si>
  <si>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</si>
  <si>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</si>
  <si>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</si>
  <si>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</si>
  <si>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</si>
  <si>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</si>
  <si>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</si>
  <si>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</si>
  <si>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</si>
  <si>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</si>
  <si>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</si>
  <si>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</si>
  <si>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</si>
  <si>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</si>
  <si>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</si>
  <si>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</si>
  <si>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</si>
  <si>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</si>
  <si>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</si>
  <si>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</si>
  <si>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</si>
  <si>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</si>
  <si>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</si>
  <si>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</si>
  <si>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</si>
  <si>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</si>
  <si>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</si>
  <si>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</si>
  <si>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</si>
  <si>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</si>
  <si>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</si>
  <si>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</si>
  <si>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</si>
  <si>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</si>
  <si>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</si>
  <si>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</si>
  <si>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</si>
  <si>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</si>
  <si>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</si>
  <si>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</si>
  <si>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</si>
  <si>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</si>
  <si>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</si>
  <si>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</si>
  <si>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</si>
  <si>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</si>
  <si>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</si>
  <si>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</si>
  <si>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</si>
  <si>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</si>
  <si>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</si>
  <si>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</si>
  <si>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</si>
  <si>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</si>
  <si>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</si>
  <si>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</si>
  <si>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</si>
  <si>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</si>
  <si>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</si>
  <si>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</si>
  <si>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</si>
  <si>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</si>
  <si>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</si>
  <si>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</si>
  <si>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</si>
  <si>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</si>
  <si>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</si>
  <si>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</si>
  <si>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</si>
  <si>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</si>
  <si>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</si>
  <si>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</si>
  <si>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</si>
  <si>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</si>
  <si>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</si>
  <si>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</si>
  <si>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</si>
  <si>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</si>
  <si>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</si>
  <si>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</si>
  <si>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</si>
  <si>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</si>
  <si>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</si>
  <si>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</si>
  <si>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</si>
  <si>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</si>
  <si>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</si>
  <si>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</si>
  <si>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</si>
  <si>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</si>
  <si>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</si>
  <si>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</si>
  <si>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</si>
  <si>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</si>
  <si>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</si>
  <si>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</si>
  <si>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</si>
  <si>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</si>
  <si>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</si>
  <si>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</si>
  <si>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</si>
  <si>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</si>
  <si>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</si>
  <si>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</si>
  <si>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</si>
  <si>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</si>
  <si>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</si>
  <si>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</si>
  <si>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</si>
  <si>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</si>
  <si>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</si>
  <si>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</si>
  <si>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</si>
  <si>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</si>
  <si>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</si>
  <si>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</si>
  <si>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</si>
  <si>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</si>
  <si>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</si>
  <si>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</si>
  <si>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</si>
  <si>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</si>
  <si>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</si>
  <si>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</si>
  <si>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</si>
  <si>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</si>
  <si>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</si>
  <si>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</si>
  <si>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</si>
  <si>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</si>
  <si>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</si>
  <si>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</si>
  <si>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</si>
  <si>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</si>
  <si>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</si>
  <si>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</si>
  <si>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</si>
  <si>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</si>
  <si>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</si>
  <si>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</si>
  <si>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</si>
  <si>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</si>
  <si>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</si>
  <si>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</si>
  <si>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</si>
  <si>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</si>
  <si>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</si>
  <si>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</si>
  <si>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</si>
  <si>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</si>
  <si>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</si>
  <si>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</si>
  <si>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</si>
  <si>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</si>
  <si>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</si>
  <si>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</si>
  <si>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</si>
  <si>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</si>
  <si>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</si>
  <si>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</si>
  <si>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</si>
  <si>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</si>
  <si>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</si>
  <si>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</si>
  <si>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</si>
  <si>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</si>
  <si>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</si>
  <si>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</si>
  <si>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</si>
  <si>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</si>
  <si>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</si>
  <si>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</si>
  <si>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</si>
  <si>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</si>
  <si>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</si>
  <si>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</si>
  <si>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</si>
  <si>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</si>
  <si>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</si>
  <si>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</si>
  <si>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</si>
  <si>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</si>
  <si>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</si>
  <si>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</si>
  <si>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</si>
  <si>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</si>
  <si>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</si>
  <si>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</si>
  <si>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</si>
  <si>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</si>
  <si>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</si>
  <si>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</si>
  <si>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</si>
  <si>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</si>
  <si>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</si>
  <si>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</si>
  <si>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</si>
  <si>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</si>
  <si>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</si>
  <si>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</si>
  <si>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</si>
  <si>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</si>
  <si>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</si>
  <si>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</si>
  <si>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</si>
  <si>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</si>
  <si>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</si>
  <si>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</si>
  <si>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</si>
  <si>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</si>
  <si>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</si>
  <si>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</si>
  <si>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</si>
  <si>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</si>
  <si>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</si>
  <si>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</si>
  <si>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</si>
  <si>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</si>
  <si>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</si>
  <si>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</si>
  <si>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</si>
  <si>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</si>
  <si>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</si>
  <si>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</si>
  <si>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</si>
  <si>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</si>
  <si>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</si>
  <si>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</si>
  <si>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</si>
  <si>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</si>
  <si>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</si>
  <si>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</si>
  <si>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</si>
  <si>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</si>
  <si>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</si>
  <si>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</si>
  <si>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</si>
  <si>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</si>
  <si>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</si>
  <si>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</si>
  <si>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</si>
  <si>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</si>
  <si>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</si>
  <si>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</si>
  <si>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</si>
  <si>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</si>
  <si>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</si>
  <si>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</si>
  <si>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</si>
  <si>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</si>
  <si>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</si>
  <si>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</si>
  <si>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</si>
  <si>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</si>
  <si>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</si>
  <si>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</si>
  <si>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</si>
  <si>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</si>
  <si>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</si>
  <si>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</si>
  <si>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</si>
  <si>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</si>
  <si>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</si>
  <si>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</si>
  <si>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</si>
  <si>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</si>
  <si>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</si>
  <si>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</si>
  <si>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</si>
  <si>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</si>
  <si>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</si>
  <si>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</si>
  <si>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</si>
  <si>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</si>
  <si>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</si>
  <si>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</si>
  <si>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</si>
  <si>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</si>
  <si>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</si>
  <si>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</si>
  <si>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</si>
  <si>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</si>
  <si>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</si>
  <si>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</si>
  <si>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</si>
  <si>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</si>
  <si>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</si>
  <si>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</si>
  <si>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</si>
  <si>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</si>
  <si>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</si>
  <si>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</si>
  <si>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</si>
  <si>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</si>
  <si>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</si>
  <si>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</si>
  <si>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</si>
  <si>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</si>
  <si>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</si>
  <si>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</si>
  <si>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</si>
  <si>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</si>
  <si>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</si>
  <si>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</si>
  <si>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</si>
  <si>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</si>
  <si>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</si>
  <si>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</si>
  <si>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</si>
  <si>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</si>
  <si>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</si>
  <si>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</si>
  <si>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</si>
  <si>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</si>
  <si>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</si>
  <si>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</si>
  <si>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</si>
  <si>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</si>
  <si>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</si>
  <si>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</si>
  <si>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</si>
  <si>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</si>
  <si>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</si>
  <si>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</si>
  <si>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</si>
  <si>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</si>
  <si>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</si>
  <si>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</si>
  <si>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</si>
  <si>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</si>
  <si>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</si>
  <si>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</si>
  <si>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</si>
  <si>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</si>
  <si>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</si>
  <si>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</si>
  <si>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</si>
  <si>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</si>
  <si>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</si>
  <si>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</si>
  <si>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</si>
  <si>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</si>
  <si>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</si>
  <si>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</si>
  <si>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</si>
  <si>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</si>
  <si>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</si>
  <si>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</si>
  <si>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</si>
  <si>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</si>
  <si>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</si>
  <si>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</si>
  <si>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</si>
  <si>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</si>
  <si>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</si>
  <si>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</si>
  <si>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</si>
  <si>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</si>
  <si>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</si>
  <si>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</si>
  <si>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</si>
  <si>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</si>
  <si>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</si>
  <si>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</si>
  <si>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</si>
  <si>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</si>
  <si>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</si>
  <si>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</si>
  <si>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</si>
  <si>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</si>
  <si>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</si>
  <si>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</si>
  <si>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</si>
  <si>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</si>
  <si>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</si>
  <si>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</si>
  <si>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</si>
  <si>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</si>
  <si>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</si>
  <si>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</si>
  <si>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</si>
  <si>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</si>
  <si>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</si>
  <si>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</si>
  <si>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</si>
  <si>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</si>
  <si>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</si>
  <si>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</si>
  <si>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</si>
  <si>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</si>
  <si>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</si>
  <si>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</si>
  <si>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</si>
  <si>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</si>
  <si>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</si>
  <si>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</si>
  <si>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</si>
  <si>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</si>
  <si>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</si>
  <si>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</si>
  <si>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</si>
  <si>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</si>
  <si>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</si>
  <si>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</si>
  <si>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</si>
  <si>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</si>
  <si>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</si>
  <si>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</si>
  <si>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</si>
  <si>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</si>
  <si>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</si>
  <si>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</si>
  <si>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</si>
  <si>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</si>
  <si>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</si>
  <si>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</si>
  <si>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</si>
  <si>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</si>
  <si>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</si>
  <si>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</si>
  <si>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</si>
  <si>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</si>
  <si>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</si>
  <si>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</si>
  <si>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</si>
  <si>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</si>
  <si>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</si>
  <si>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</si>
  <si>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</si>
  <si>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</si>
  <si>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</si>
  <si>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</si>
  <si>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</si>
  <si>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</si>
  <si>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</si>
  <si>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</si>
  <si>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</si>
  <si>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</si>
  <si>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</si>
  <si>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</si>
  <si>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</si>
  <si>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</si>
  <si>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</si>
  <si>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</si>
  <si>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</si>
  <si>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</si>
  <si>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</si>
  <si>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</si>
  <si>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</si>
  <si>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</si>
  <si>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</si>
  <si>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</si>
  <si>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</si>
  <si>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</si>
  <si>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</si>
  <si>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</si>
  <si>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</si>
  <si>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</si>
  <si>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</si>
  <si>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</si>
  <si>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</si>
  <si>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</si>
  <si>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</si>
  <si>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</si>
  <si>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</si>
  <si>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</si>
  <si>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</si>
  <si>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</si>
  <si>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</si>
  <si>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</si>
  <si>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</si>
  <si>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</si>
  <si>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</si>
  <si>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</si>
  <si>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</si>
  <si>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</si>
  <si>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</si>
  <si>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</si>
  <si>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</si>
  <si>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</si>
  <si>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</si>
  <si>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</si>
  <si>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</si>
  <si>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</si>
  <si>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</si>
  <si>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</si>
  <si>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</si>
  <si>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</si>
  <si>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</si>
  <si>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</si>
  <si>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</si>
  <si>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</si>
  <si>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</si>
  <si>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</si>
  <si>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</si>
  <si>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</si>
  <si>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</si>
  <si>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</si>
  <si>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</si>
  <si>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</si>
  <si>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</si>
  <si>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</si>
  <si>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</si>
  <si>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</si>
  <si>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</si>
  <si>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</si>
  <si>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</si>
  <si>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</si>
  <si>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</si>
  <si>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</si>
  <si>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</si>
  <si>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</si>
  <si>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</si>
  <si>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</si>
  <si>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</si>
  <si>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</si>
  <si>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</si>
  <si>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</si>
  <si>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</si>
  <si>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</si>
  <si>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</si>
  <si>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</si>
  <si>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</si>
  <si>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</si>
  <si>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</si>
  <si>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</si>
  <si>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</si>
  <si>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</si>
  <si>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</si>
  <si>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</si>
  <si>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</si>
  <si>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</si>
  <si>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</si>
  <si>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</si>
  <si>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</si>
  <si>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</si>
  <si>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</si>
  <si>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</si>
  <si>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</si>
  <si>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</si>
  <si>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</si>
  <si>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</si>
  <si>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</si>
  <si>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</si>
  <si>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</si>
  <si>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</si>
  <si>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</si>
  <si>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</si>
  <si>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</si>
  <si>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</si>
  <si>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</si>
  <si>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</si>
  <si>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</si>
  <si>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</si>
  <si>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</si>
  <si>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</si>
  <si>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</si>
  <si>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</si>
  <si>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</si>
  <si>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</si>
  <si>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</si>
  <si>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</si>
  <si>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</si>
  <si>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</si>
  <si>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</si>
  <si>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</si>
  <si>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</si>
  <si>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</si>
  <si>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</si>
  <si>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</si>
  <si>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</si>
  <si>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</si>
  <si>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</si>
  <si>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</si>
  <si>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</si>
  <si>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</si>
  <si>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</si>
  <si>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</si>
  <si>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</si>
  <si>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</si>
  <si>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</si>
  <si>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</si>
  <si>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</si>
  <si>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</si>
  <si>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</si>
  <si>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</si>
  <si>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</si>
  <si>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</si>
  <si>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</si>
  <si>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</si>
  <si>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</si>
  <si>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</si>
  <si>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</si>
  <si>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</si>
  <si>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</si>
  <si>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</si>
  <si>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</si>
  <si>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</si>
  <si>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</si>
  <si>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</si>
  <si>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</si>
  <si>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</si>
  <si>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</si>
  <si>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</si>
  <si>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</si>
  <si>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</si>
  <si>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</si>
  <si>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</si>
  <si>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</si>
  <si>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</si>
  <si>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</si>
  <si>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</si>
  <si>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</si>
  <si>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</si>
  <si>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</si>
  <si>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</si>
  <si>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</si>
  <si>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</si>
  <si>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</si>
  <si>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</si>
  <si>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</si>
  <si>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</si>
  <si>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</si>
  <si>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</si>
  <si>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</si>
  <si>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</si>
  <si>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</si>
  <si>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</si>
  <si>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</si>
  <si>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</si>
  <si>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</si>
  <si>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</si>
  <si>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</si>
  <si>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</si>
  <si>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</si>
  <si>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</si>
  <si>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</si>
  <si>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</si>
  <si>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</si>
  <si>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</si>
  <si>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</si>
  <si>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</si>
  <si>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</si>
  <si>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</si>
  <si>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</si>
  <si>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</si>
  <si>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</si>
  <si>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</si>
  <si>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</si>
  <si>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</si>
  <si>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</si>
  <si>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</si>
  <si>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</si>
  <si>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</si>
  <si>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</si>
  <si>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</si>
  <si>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</si>
  <si>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</si>
  <si>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</si>
  <si>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</si>
  <si>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</si>
  <si>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</si>
  <si>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</si>
  <si>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</si>
  <si>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</si>
  <si>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</si>
  <si>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</si>
  <si>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</si>
  <si>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</si>
  <si>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</si>
  <si>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</si>
  <si>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</si>
  <si>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</si>
  <si>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</si>
  <si>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</si>
  <si>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</si>
  <si>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</si>
  <si>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</si>
  <si>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</si>
  <si>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</si>
  <si>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</si>
  <si>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</si>
  <si>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</si>
  <si>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</si>
  <si>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</si>
  <si>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</si>
  <si>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</si>
  <si>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</si>
  <si>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</si>
  <si>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</si>
  <si>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</si>
  <si>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</si>
  <si>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</si>
  <si>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</si>
  <si>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</si>
  <si>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</si>
  <si>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</si>
  <si>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</si>
  <si>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</si>
  <si>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</si>
  <si>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</si>
  <si>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</si>
  <si>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</si>
  <si>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</si>
  <si>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</si>
  <si>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</si>
  <si>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</si>
  <si>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</si>
  <si>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</si>
  <si>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</si>
  <si>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</si>
  <si>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</si>
  <si>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</si>
  <si>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</si>
  <si>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</si>
  <si>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</si>
  <si>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</si>
  <si>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</si>
  <si>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</si>
  <si>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</si>
  <si>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</si>
  <si>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</si>
  <si>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</si>
  <si>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</si>
  <si>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</si>
  <si>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</si>
  <si>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</si>
  <si>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</si>
  <si>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</si>
  <si>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</si>
  <si>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</si>
  <si>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</si>
  <si>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</si>
  <si>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</si>
  <si>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</si>
  <si>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</si>
  <si>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</si>
  <si>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</si>
  <si>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</si>
  <si>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</si>
  <si>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</si>
  <si>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</si>
  <si>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</si>
  <si>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</si>
  <si>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</si>
  <si>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</si>
  <si>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</si>
  <si>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</si>
  <si>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</si>
  <si>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</si>
  <si>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</si>
  <si>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</si>
  <si>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</si>
  <si>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</si>
  <si>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</si>
  <si>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</si>
  <si>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</si>
  <si>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</si>
  <si>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</si>
  <si>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</si>
  <si>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</si>
  <si>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</si>
  <si>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</si>
  <si>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</si>
  <si>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</si>
  <si>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</si>
  <si>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</si>
  <si>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</si>
  <si>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</si>
  <si>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</si>
  <si>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</si>
  <si>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</si>
  <si>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</si>
  <si>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</si>
  <si>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</si>
  <si>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</si>
  <si>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</si>
  <si>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</si>
  <si>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</si>
  <si>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</si>
  <si>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</si>
  <si>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</si>
  <si>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</si>
  <si>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</si>
  <si>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</si>
  <si>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</si>
  <si>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</si>
  <si>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</si>
  <si>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</si>
  <si>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</si>
  <si>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</si>
  <si>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</si>
  <si>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</si>
  <si>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</si>
  <si>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</si>
  <si>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</si>
  <si>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</si>
  <si>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</si>
  <si>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</si>
  <si>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</si>
  <si>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</si>
  <si>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</si>
  <si>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</si>
  <si>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</si>
  <si>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</si>
  <si>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</si>
  <si>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</si>
  <si>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</si>
  <si>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</si>
  <si>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</si>
  <si>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</si>
  <si>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</si>
  <si>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</si>
  <si>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</si>
  <si>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</si>
  <si>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</si>
  <si>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</si>
  <si>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</si>
  <si>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</si>
  <si>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</si>
  <si>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</si>
  <si>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</si>
  <si>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</si>
  <si>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</si>
  <si>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</si>
  <si>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</si>
  <si>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</si>
  <si>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</si>
  <si>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</si>
  <si>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</si>
  <si>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</si>
  <si>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</si>
  <si>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</si>
  <si>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</si>
  <si>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</si>
  <si>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</si>
  <si>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</si>
  <si>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</si>
  <si>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</si>
  <si>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</si>
  <si>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</si>
  <si>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</si>
  <si>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</si>
  <si>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</si>
  <si>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</si>
  <si>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</si>
  <si>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</si>
  <si>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</si>
  <si>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</si>
  <si>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</si>
  <si>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</si>
  <si>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</si>
  <si>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</si>
  <si>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</si>
  <si>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</si>
  <si>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</si>
  <si>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</si>
  <si>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</si>
  <si>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</si>
  <si>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</si>
  <si>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</si>
  <si>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</si>
  <si>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</si>
  <si>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</si>
  <si>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</si>
  <si>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</si>
  <si>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</si>
  <si>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</si>
  <si>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</si>
  <si>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</si>
  <si>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</si>
  <si>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</si>
  <si>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</si>
  <si>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</si>
  <si>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</si>
  <si>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</si>
  <si>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</si>
  <si>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</si>
  <si>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</si>
  <si>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</si>
  <si>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</si>
  <si>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</si>
  <si>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</si>
  <si>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</si>
  <si>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</si>
  <si>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</si>
  <si>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</si>
  <si>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</si>
  <si>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</si>
  <si>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</si>
  <si>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</si>
  <si>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</si>
  <si>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</si>
  <si>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</si>
  <si>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</si>
  <si>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</si>
  <si>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</si>
  <si>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</si>
  <si>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</si>
  <si>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</si>
  <si>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</si>
  <si>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</si>
  <si>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</si>
  <si>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</si>
  <si>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</si>
  <si>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</si>
  <si>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</si>
  <si>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</si>
  <si>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</si>
  <si>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</si>
  <si>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</si>
  <si>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</si>
  <si>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</si>
  <si>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</si>
  <si>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</si>
  <si>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</si>
  <si>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</si>
  <si>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</si>
  <si>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</si>
  <si>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</si>
  <si>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</si>
  <si>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</si>
  <si>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</si>
  <si>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</si>
  <si>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</si>
  <si>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</si>
  <si>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</si>
  <si>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</si>
  <si>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</si>
  <si>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</si>
  <si>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</si>
  <si>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</si>
  <si>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</si>
  <si>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</si>
  <si>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</si>
  <si>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</si>
  <si>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</si>
  <si>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</si>
  <si>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</si>
  <si>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</si>
  <si>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</si>
  <si>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</si>
  <si>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</si>
  <si>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</si>
  <si>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</si>
  <si>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</si>
  <si>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</si>
  <si>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</si>
  <si>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</si>
  <si>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</si>
  <si>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</si>
  <si>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</si>
  <si>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</si>
  <si>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</si>
  <si>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</si>
  <si>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</si>
  <si>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</si>
  <si>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</si>
  <si>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</si>
  <si>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</si>
  <si>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</si>
  <si>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</si>
  <si>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</si>
  <si>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</si>
  <si>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</si>
  <si>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</si>
  <si>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</si>
  <si>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</si>
  <si>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</si>
  <si>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</si>
  <si>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</si>
  <si>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</si>
  <si>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</si>
  <si>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</si>
  <si>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</si>
  <si>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</si>
  <si>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</si>
  <si>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</si>
  <si>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</si>
  <si>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</si>
  <si>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</si>
  <si>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</si>
  <si>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</si>
  <si>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</si>
  <si>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</si>
  <si>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</si>
  <si>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</si>
  <si>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</si>
  <si>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</si>
  <si>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</si>
  <si>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</si>
  <si>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</si>
  <si>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</si>
  <si>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</si>
  <si>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</si>
  <si>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</si>
  <si>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</si>
  <si>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</si>
  <si>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</si>
  <si>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</si>
  <si>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</si>
  <si>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</si>
  <si>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</si>
  <si>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</si>
  <si>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</si>
  <si>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</si>
  <si>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</si>
  <si>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</si>
  <si>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</si>
  <si>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</si>
  <si>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</si>
  <si>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</si>
  <si>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</si>
  <si>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</si>
  <si>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</si>
  <si>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</si>
  <si>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</si>
  <si>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</si>
  <si>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</si>
  <si>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</si>
  <si>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</si>
  <si>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</si>
  <si>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</si>
  <si>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</si>
  <si>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</si>
  <si>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</si>
  <si>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</si>
  <si>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</si>
  <si>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</si>
  <si>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</si>
  <si>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</si>
  <si>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</si>
  <si>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</si>
  <si>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</si>
  <si>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</si>
  <si>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</si>
  <si>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</si>
  <si>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</si>
  <si>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</si>
  <si>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</si>
  <si>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</si>
  <si>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</si>
  <si>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</si>
  <si>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</si>
  <si>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</si>
  <si>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</si>
  <si>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</si>
  <si>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</si>
  <si>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</si>
  <si>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</si>
  <si>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</si>
  <si>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</si>
  <si>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</si>
  <si>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</si>
  <si>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</si>
  <si>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</si>
  <si>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</si>
  <si>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</si>
  <si>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</si>
  <si>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</si>
  <si>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</si>
  <si>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</si>
  <si>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</si>
  <si>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</si>
  <si>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</si>
  <si>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</si>
  <si>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</si>
  <si>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</si>
  <si>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</si>
  <si>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</si>
  <si>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</si>
  <si>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</si>
  <si>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</si>
  <si>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</si>
  <si>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</si>
  <si>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</si>
  <si>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</si>
  <si>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</si>
  <si>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</si>
  <si>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</si>
  <si>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</si>
  <si>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</si>
  <si>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</si>
  <si>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</si>
  <si>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</si>
  <si>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</si>
  <si>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</si>
  <si>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</si>
  <si>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</si>
  <si>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</si>
  <si>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</si>
  <si>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</si>
  <si>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</si>
  <si>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</si>
  <si>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</si>
  <si>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</si>
  <si>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</si>
  <si>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</si>
  <si>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</si>
  <si>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</si>
  <si>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</si>
  <si>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</si>
  <si>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</si>
  <si>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</si>
  <si>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</si>
  <si>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</si>
  <si>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</si>
  <si>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</si>
  <si>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</si>
  <si>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</si>
  <si>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</si>
  <si>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</si>
  <si>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</si>
  <si>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</si>
  <si>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</si>
  <si>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</si>
  <si>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</si>
  <si>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</si>
  <si>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</si>
  <si>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</si>
  <si>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</si>
  <si>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</si>
  <si>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</si>
  <si>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</si>
  <si>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</si>
  <si>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</si>
  <si>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</si>
  <si>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</si>
  <si>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</si>
  <si>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</si>
  <si>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</si>
  <si>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</si>
  <si>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</si>
  <si>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</si>
  <si>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</si>
  <si>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</si>
  <si>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</si>
  <si>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</si>
  <si>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</si>
  <si>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</si>
  <si>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</si>
  <si>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</si>
  <si>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</si>
  <si>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</si>
  <si>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</si>
  <si>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</si>
  <si>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</si>
  <si>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</si>
  <si>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</si>
  <si>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</si>
  <si>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</si>
  <si>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</si>
  <si>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</si>
  <si>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</si>
  <si>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</si>
  <si>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</si>
  <si>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</si>
  <si>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</si>
  <si>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</si>
  <si>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</si>
  <si>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</si>
  <si>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</si>
  <si>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</si>
  <si>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</si>
  <si>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</si>
  <si>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</si>
  <si>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</si>
  <si>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</si>
  <si>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</si>
  <si>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</si>
  <si>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</si>
  <si>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</si>
  <si>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</si>
  <si>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</si>
  <si>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</si>
  <si>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</si>
  <si>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</si>
  <si>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</si>
  <si>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</si>
  <si>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</si>
  <si>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</si>
  <si>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</si>
  <si>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</si>
  <si>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</si>
  <si>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</si>
  <si>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</si>
  <si>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</si>
  <si>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</si>
  <si>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</si>
  <si>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</si>
  <si>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</si>
  <si>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</si>
  <si>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</si>
  <si>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</si>
  <si>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</si>
  <si>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</si>
  <si>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</si>
  <si>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</si>
  <si>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</si>
  <si>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</si>
  <si>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</si>
  <si>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</si>
  <si>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</si>
  <si>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</si>
  <si>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</si>
  <si>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</si>
  <si>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</si>
  <si>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</si>
  <si>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</si>
  <si>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</si>
  <si>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</si>
  <si>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</si>
  <si>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</si>
  <si>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</si>
  <si>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</si>
  <si>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</si>
  <si>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</si>
  <si>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</si>
  <si>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</si>
  <si>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</si>
  <si>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</si>
  <si>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</si>
  <si>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</si>
  <si>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</si>
  <si>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</si>
  <si>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</si>
  <si>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</si>
  <si>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</si>
  <si>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</si>
  <si>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</si>
  <si>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</si>
  <si>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</si>
  <si>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</si>
  <si>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</si>
  <si>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</si>
  <si>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</si>
  <si>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</si>
  <si>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</si>
  <si>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</si>
  <si>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</si>
  <si>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</si>
  <si>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</si>
  <si>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</si>
  <si>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</si>
  <si>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</si>
  <si>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</si>
  <si>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</si>
  <si>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</si>
  <si>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</si>
  <si>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</si>
  <si>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</si>
  <si>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</si>
  <si>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</si>
  <si>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</si>
  <si>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</si>
  <si>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</si>
  <si>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</si>
  <si>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</si>
  <si>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</si>
  <si>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</si>
  <si>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</si>
  <si>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</si>
  <si>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</si>
  <si>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</si>
  <si>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</si>
  <si>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</si>
  <si>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</si>
  <si>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</si>
  <si>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</si>
  <si>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</si>
  <si>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</si>
  <si>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</si>
  <si>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</si>
  <si>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</si>
  <si>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</si>
  <si>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</si>
  <si>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</si>
  <si>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</si>
  <si>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</si>
  <si>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</si>
  <si>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</si>
  <si>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</si>
  <si>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</si>
  <si>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</si>
  <si>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</si>
  <si>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</si>
  <si>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</si>
  <si>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</si>
  <si>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</si>
  <si>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</si>
  <si>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</si>
  <si>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</si>
  <si>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</si>
  <si>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</si>
  <si>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</si>
  <si>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</si>
  <si>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</si>
  <si>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</si>
  <si>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</si>
  <si>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</si>
  <si>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</si>
  <si>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</si>
  <si>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</si>
  <si>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</si>
  <si>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</si>
  <si>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</si>
  <si>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</si>
  <si>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</si>
  <si>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</si>
  <si>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</si>
  <si>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</si>
  <si>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</si>
  <si>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</si>
  <si>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</si>
  <si>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</si>
  <si>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</si>
  <si>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</si>
  <si>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</si>
  <si>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</si>
  <si>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</si>
  <si>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</si>
  <si>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</si>
  <si>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</si>
  <si>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</si>
  <si>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</si>
  <si>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</si>
  <si>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</si>
  <si>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</si>
  <si>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</si>
  <si>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</si>
  <si>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</si>
  <si>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</si>
  <si>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</si>
  <si>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</si>
  <si>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</si>
  <si>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</si>
  <si>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</si>
  <si>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</si>
  <si>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</si>
  <si>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</si>
  <si>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</si>
  <si>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</si>
  <si>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</si>
  <si>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</si>
  <si>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</si>
  <si>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</si>
  <si>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</si>
  <si>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</si>
  <si>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</si>
  <si>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</si>
  <si>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</si>
  <si>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</si>
  <si>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</si>
  <si>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</si>
  <si>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</si>
  <si>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</si>
  <si>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</si>
  <si>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</si>
  <si>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</si>
  <si>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</si>
  <si>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</si>
  <si>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</si>
  <si>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</si>
  <si>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</si>
  <si>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</si>
  <si>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</si>
  <si>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</si>
  <si>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</si>
  <si>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</si>
  <si>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</si>
  <si>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</si>
  <si>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</si>
  <si>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</si>
  <si>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</si>
  <si>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</si>
  <si>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</si>
  <si>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</si>
  <si>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</si>
  <si>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</si>
  <si>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</si>
  <si>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</si>
  <si>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</si>
  <si>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</si>
  <si>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</si>
  <si>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</si>
  <si>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</si>
  <si>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</si>
  <si>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</si>
  <si>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</si>
  <si>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</si>
  <si>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</si>
  <si>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</si>
  <si>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</si>
  <si>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</si>
  <si>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</si>
  <si>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</si>
  <si>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</si>
  <si>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</si>
  <si>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</si>
  <si>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</si>
  <si>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</si>
  <si>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</si>
  <si>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</si>
  <si>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</si>
  <si>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</si>
  <si>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</si>
  <si>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</si>
  <si>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</si>
  <si>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</si>
  <si>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</si>
  <si>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</si>
  <si>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</si>
  <si>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</si>
  <si>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</si>
  <si>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</si>
  <si>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</si>
  <si>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</si>
  <si>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</si>
  <si>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</si>
  <si>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</si>
  <si>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</si>
  <si>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</si>
  <si>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</si>
  <si>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</si>
  <si>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</si>
  <si>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</si>
  <si>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</si>
  <si>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</si>
  <si>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</si>
  <si>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</si>
  <si>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</si>
  <si>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</si>
  <si>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</si>
  <si>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</si>
  <si>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</si>
  <si>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</si>
  <si>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</si>
  <si>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</si>
  <si>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</si>
  <si>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</si>
  <si>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</si>
  <si>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</si>
  <si>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</si>
  <si>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</si>
  <si>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</si>
  <si>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</si>
  <si>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</si>
  <si>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</si>
  <si>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</si>
  <si>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</si>
  <si>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</si>
  <si>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</si>
  <si>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</si>
  <si>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</si>
  <si>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</si>
  <si>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</si>
  <si>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</si>
  <si>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</si>
  <si>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</si>
  <si>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</si>
  <si>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</si>
  <si>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</si>
  <si>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</si>
  <si>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</si>
  <si>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</si>
  <si>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</si>
  <si>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</si>
  <si>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</si>
  <si>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</si>
  <si>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</si>
  <si>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</si>
  <si>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</si>
  <si>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</si>
  <si>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</si>
  <si>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</si>
  <si>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</si>
  <si>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</si>
  <si>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</si>
  <si>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</si>
  <si>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</si>
  <si>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</si>
  <si>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</si>
  <si>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</si>
  <si>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</si>
  <si>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</si>
  <si>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</si>
  <si>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</si>
  <si>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</si>
  <si>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</si>
  <si>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</si>
  <si>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</si>
  <si>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</si>
  <si>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</si>
  <si>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</si>
  <si>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</si>
  <si>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</si>
  <si>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</si>
  <si>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</si>
  <si>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</si>
  <si>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</si>
  <si>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</si>
  <si>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</si>
  <si>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</si>
  <si>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</si>
  <si>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</si>
  <si>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</si>
  <si>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</si>
  <si>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</si>
  <si>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</si>
  <si>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</si>
  <si>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</si>
  <si>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</si>
  <si>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</si>
  <si>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</si>
  <si>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</si>
  <si>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</si>
  <si>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</si>
  <si>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</si>
  <si>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</si>
  <si>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</si>
  <si>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</si>
  <si>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</si>
  <si>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</si>
  <si>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</si>
  <si>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</si>
  <si>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</si>
  <si>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</si>
  <si>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</si>
  <si>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</si>
  <si>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</si>
  <si>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</si>
  <si>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</si>
  <si>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</si>
  <si>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</si>
  <si>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</si>
  <si>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</si>
  <si>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</si>
  <si>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</si>
  <si>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</si>
  <si>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</si>
  <si>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</si>
  <si>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</si>
  <si>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</si>
  <si>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</si>
  <si>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</si>
  <si>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</si>
  <si>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</si>
  <si>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</si>
  <si>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</si>
  <si>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</si>
  <si>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</si>
  <si>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</si>
  <si>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</si>
  <si>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</si>
  <si>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</si>
  <si>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</si>
  <si>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</si>
  <si>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</si>
  <si>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</si>
  <si>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</si>
  <si>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</si>
  <si>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</si>
  <si>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</si>
  <si>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</si>
  <si>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</si>
  <si>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</si>
  <si>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</si>
  <si>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</si>
  <si>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</si>
  <si>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</si>
  <si>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</si>
  <si>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</si>
  <si>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</si>
  <si>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</si>
  <si>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</si>
  <si>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</si>
  <si>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</si>
  <si>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</si>
  <si>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</si>
  <si>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</si>
  <si>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</si>
  <si>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</si>
  <si>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</si>
  <si>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</si>
  <si>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</si>
  <si>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</si>
  <si>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</si>
  <si>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</si>
  <si>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</si>
  <si>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</si>
  <si>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</si>
  <si>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</si>
  <si>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</si>
  <si>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</si>
  <si>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</si>
  <si>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</si>
  <si>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</si>
  <si>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</si>
  <si>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</si>
  <si>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</si>
  <si>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</si>
  <si>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</si>
  <si>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</si>
  <si>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</si>
  <si>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</si>
  <si>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</si>
  <si>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</si>
  <si>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</si>
  <si>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</si>
  <si>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</si>
  <si>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</si>
  <si>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</si>
  <si>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</si>
  <si>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</si>
  <si>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</si>
  <si>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</si>
  <si>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</si>
  <si>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</si>
  <si>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</si>
  <si>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</si>
  <si>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</si>
  <si>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</si>
  <si>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</si>
  <si>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</si>
  <si>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</si>
  <si>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</si>
  <si>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</si>
  <si>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</si>
  <si>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</si>
  <si>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</si>
  <si>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</si>
  <si>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</si>
  <si>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</si>
  <si>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</si>
  <si>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</si>
  <si>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</si>
  <si>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</si>
  <si>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</si>
  <si>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</si>
  <si>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</si>
  <si>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</si>
  <si>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</si>
  <si>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</si>
  <si>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</si>
  <si>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</si>
  <si>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</si>
  <si>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</si>
  <si>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</si>
  <si>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</si>
  <si>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</si>
  <si>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</si>
  <si>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</si>
  <si>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</si>
  <si>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</si>
  <si>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</si>
  <si>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</si>
  <si>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</si>
  <si>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</si>
  <si>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</si>
  <si>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</si>
  <si>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</si>
  <si>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</si>
  <si>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</si>
  <si>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</si>
  <si>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</si>
  <si>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</si>
  <si>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</si>
  <si>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</si>
  <si>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</si>
  <si>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</si>
  <si>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</si>
  <si>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</si>
  <si>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</si>
  <si>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</si>
  <si>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</si>
  <si>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</si>
  <si>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</si>
  <si>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</si>
  <si>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</si>
  <si>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</si>
  <si>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</si>
  <si>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</si>
  <si>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</si>
  <si>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</si>
  <si>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</si>
  <si>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</si>
  <si>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</si>
  <si>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</si>
  <si>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</si>
  <si>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</si>
  <si>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</si>
  <si>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</si>
  <si>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</si>
  <si>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</si>
  <si>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</si>
  <si>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</si>
  <si>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</si>
  <si>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</si>
  <si>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</si>
  <si>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</si>
  <si>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</si>
  <si>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</si>
  <si>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</si>
  <si>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</si>
  <si>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</si>
  <si>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</si>
  <si>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</si>
  <si>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</si>
  <si>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</si>
  <si>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</si>
  <si>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</si>
  <si>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</si>
  <si>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</si>
  <si>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</si>
  <si>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</si>
  <si>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</si>
  <si>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</si>
  <si>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</si>
  <si>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</si>
  <si>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</si>
  <si>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</si>
  <si>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</si>
  <si>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</si>
  <si>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</si>
  <si>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</si>
  <si>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</si>
  <si>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</si>
  <si>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</si>
  <si>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</si>
  <si>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</si>
  <si>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</si>
  <si>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</si>
  <si>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</si>
  <si>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</si>
  <si>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</si>
  <si>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</si>
  <si>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</si>
  <si>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</si>
  <si>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</si>
  <si>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</si>
  <si>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</si>
  <si>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</si>
  <si>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</si>
  <si>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</si>
  <si>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</si>
  <si>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</si>
  <si>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</si>
  <si>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</si>
  <si>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</si>
  <si>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</si>
  <si>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</si>
  <si>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</si>
  <si>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</si>
  <si>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</si>
  <si>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</si>
  <si>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</si>
  <si>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</si>
  <si>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</si>
  <si>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</si>
  <si>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</si>
  <si>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</si>
  <si>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</si>
  <si>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</si>
  <si>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</si>
  <si>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</si>
  <si>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</si>
  <si>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</si>
  <si>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</si>
  <si>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</si>
  <si>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</si>
  <si>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</si>
  <si>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</si>
  <si>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</si>
  <si>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</si>
  <si>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</si>
  <si>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</si>
  <si>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</si>
  <si>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</si>
  <si>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</si>
  <si>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</si>
  <si>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</si>
  <si>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</si>
  <si>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</si>
  <si>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</si>
  <si>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</si>
  <si>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</si>
  <si>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</si>
  <si>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</si>
  <si>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</si>
  <si>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</si>
  <si>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</si>
  <si>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</si>
  <si>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</si>
  <si>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</si>
  <si>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</si>
  <si>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</si>
  <si>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</si>
  <si>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</si>
  <si>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</si>
  <si>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</si>
  <si>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</si>
  <si>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</si>
  <si>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</si>
  <si>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</si>
  <si>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</si>
  <si>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</si>
  <si>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</si>
  <si>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</si>
  <si>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</si>
  <si>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</si>
  <si>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</si>
  <si>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</si>
  <si>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</si>
  <si>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</si>
  <si>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</si>
  <si>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</si>
  <si>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</si>
  <si>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</si>
  <si>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</si>
  <si>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</si>
  <si>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</si>
  <si>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</si>
  <si>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</si>
  <si>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</si>
  <si>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</si>
  <si>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</si>
  <si>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</si>
  <si>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</si>
  <si>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</si>
  <si>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</si>
  <si>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</si>
  <si>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</si>
  <si>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</si>
  <si>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</si>
  <si>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</si>
  <si>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</si>
  <si>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</si>
  <si>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</si>
  <si>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</si>
  <si>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</si>
  <si>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</si>
  <si>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</si>
  <si>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</si>
  <si>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</si>
  <si>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</si>
  <si>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</si>
  <si>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</si>
  <si>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</si>
  <si>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</si>
  <si>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</si>
  <si>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</si>
  <si>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</si>
  <si>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</si>
  <si>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</si>
  <si>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</si>
  <si>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</si>
  <si>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</si>
  <si>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</si>
  <si>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</si>
  <si>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</si>
  <si>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</si>
  <si>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</si>
  <si>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</si>
  <si>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</si>
  <si>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</si>
  <si>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</si>
  <si>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</si>
  <si>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</si>
  <si>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</si>
  <si>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</si>
  <si>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</si>
  <si>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</si>
  <si>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</si>
  <si>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</si>
  <si>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</si>
  <si>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</si>
  <si>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</si>
  <si>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</si>
  <si>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</si>
  <si>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</si>
  <si>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</si>
  <si>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</si>
  <si>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</si>
  <si>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</si>
  <si>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</si>
  <si>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</si>
  <si>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</si>
  <si>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</si>
  <si>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</si>
  <si>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</si>
  <si>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</si>
  <si>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</si>
  <si>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</si>
  <si>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</si>
  <si>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</si>
  <si>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</si>
  <si>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</si>
  <si>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</si>
  <si>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</si>
  <si>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</si>
  <si>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</si>
  <si>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</si>
  <si>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</si>
  <si>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</si>
  <si>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</si>
  <si>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</si>
  <si>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</si>
  <si>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</si>
  <si>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</si>
  <si>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</si>
  <si>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</si>
  <si>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</si>
  <si>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</si>
  <si>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</si>
  <si>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</si>
  <si>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</si>
  <si>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</si>
  <si>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</si>
  <si>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</si>
  <si>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</si>
  <si>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</si>
  <si>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</si>
  <si>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</si>
  <si>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</si>
  <si>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</si>
  <si>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</si>
  <si>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</si>
  <si>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</si>
  <si>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</si>
  <si>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</si>
  <si>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</si>
  <si>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</si>
  <si>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</si>
  <si>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</si>
  <si>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</si>
  <si>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</si>
  <si>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</si>
  <si>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</si>
  <si>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</si>
  <si>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</si>
  <si>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</si>
  <si>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</si>
  <si>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</si>
  <si>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</si>
  <si>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</si>
  <si>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</si>
  <si>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</si>
  <si>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</si>
  <si>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</si>
  <si>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</si>
  <si>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</si>
  <si>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</si>
  <si>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</si>
  <si>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</si>
  <si>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</si>
  <si>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</si>
  <si>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</si>
  <si>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</si>
  <si>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</si>
  <si>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</si>
  <si>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</si>
  <si>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</si>
  <si>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</si>
  <si>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</si>
  <si>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</si>
  <si>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</si>
  <si>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</si>
  <si>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</si>
  <si>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</si>
  <si>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</si>
  <si>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</si>
  <si>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</si>
  <si>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</si>
  <si>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</si>
  <si>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</si>
  <si>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</si>
  <si>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</si>
  <si>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</si>
  <si>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</si>
  <si>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</si>
  <si>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</si>
  <si>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</si>
  <si>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</si>
  <si>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</si>
  <si>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</si>
  <si>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</si>
  <si>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</si>
  <si>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</si>
  <si>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</si>
  <si>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</si>
  <si>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</si>
  <si>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</si>
  <si>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</si>
  <si>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</si>
  <si>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</si>
  <si>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</si>
  <si>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</si>
  <si>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</si>
  <si>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</si>
  <si>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</si>
  <si>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</si>
  <si>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</si>
  <si>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</si>
  <si>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</si>
  <si>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</si>
  <si>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</si>
  <si>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</si>
  <si>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</si>
  <si>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</si>
  <si>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</si>
  <si>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</si>
  <si>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</si>
  <si>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</si>
  <si>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</si>
  <si>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</si>
  <si>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</si>
  <si>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</si>
  <si>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</si>
  <si>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</si>
  <si>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</si>
  <si>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</si>
  <si>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</si>
  <si>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</si>
  <si>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</si>
  <si>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</si>
  <si>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</si>
  <si>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</si>
  <si>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</si>
  <si>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</si>
  <si>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</si>
  <si>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</si>
  <si>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</si>
  <si>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</si>
  <si>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</si>
  <si>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</si>
  <si>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</si>
  <si>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</si>
  <si>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</si>
  <si>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</si>
  <si>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</si>
  <si>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</si>
  <si>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</si>
  <si>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</si>
  <si>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</si>
  <si>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</si>
  <si>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</si>
  <si>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</si>
  <si>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</si>
  <si>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</si>
  <si>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</si>
  <si>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</si>
  <si>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</si>
  <si>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</si>
  <si>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</si>
  <si>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</si>
  <si>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</si>
  <si>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</si>
  <si>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</si>
  <si>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</si>
  <si>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</si>
  <si>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</si>
  <si>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</si>
  <si>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</si>
  <si>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</si>
  <si>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</si>
  <si>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</si>
  <si>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</si>
  <si>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</si>
  <si>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</si>
  <si>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</si>
  <si>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</si>
  <si>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</si>
  <si>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</si>
  <si>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</si>
  <si>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</si>
  <si>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</si>
  <si>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</si>
  <si>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</si>
  <si>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</si>
  <si>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</si>
  <si>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</si>
  <si>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</si>
  <si>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</si>
  <si>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</si>
  <si>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</si>
  <si>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</si>
  <si>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</si>
  <si>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</si>
  <si>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</si>
  <si>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</si>
  <si>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</si>
  <si>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</si>
  <si>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</si>
  <si>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</si>
  <si>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</si>
  <si>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</si>
  <si>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</si>
  <si>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</si>
  <si>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</si>
  <si>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</si>
  <si>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</si>
  <si>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</si>
  <si>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</si>
  <si>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</si>
  <si>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</si>
  <si>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</si>
  <si>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</si>
  <si>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</si>
  <si>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</si>
  <si>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</si>
  <si>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</si>
  <si>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</si>
  <si>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</si>
  <si>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</si>
  <si>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</si>
  <si>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</si>
  <si>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</si>
  <si>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</si>
  <si>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</si>
  <si>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</si>
  <si>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</si>
  <si>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</si>
  <si>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</si>
  <si>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</si>
  <si>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</si>
  <si>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</si>
  <si>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</si>
  <si>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</si>
  <si>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</si>
  <si>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</si>
  <si>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</si>
  <si>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</si>
  <si>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</si>
  <si>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</si>
  <si>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</si>
  <si>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</si>
  <si>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</si>
  <si>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</si>
  <si>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</si>
  <si>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</si>
  <si>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</si>
  <si>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</si>
  <si>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</si>
  <si>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</si>
  <si>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</si>
  <si>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</si>
  <si>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</si>
  <si>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</si>
  <si>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</si>
  <si>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</si>
  <si>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</si>
  <si>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</si>
  <si>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</si>
  <si>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</si>
  <si>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</si>
  <si>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</si>
  <si>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</si>
  <si>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</si>
  <si>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</si>
  <si>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</si>
  <si>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</si>
  <si>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</si>
  <si>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</si>
  <si>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</si>
  <si>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</si>
  <si>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</si>
  <si>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</si>
  <si>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</si>
  <si>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</si>
  <si>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</si>
  <si>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</si>
  <si>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</si>
  <si>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</si>
  <si>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</si>
  <si>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</si>
  <si>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</si>
  <si>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</si>
  <si>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</si>
  <si>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</si>
  <si>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</si>
  <si>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</si>
  <si>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</si>
  <si>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</si>
  <si>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</si>
  <si>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</si>
  <si>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</si>
  <si>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</si>
  <si>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</si>
  <si>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</si>
  <si>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</si>
  <si>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</si>
  <si>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</si>
  <si>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</si>
  <si>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</si>
  <si>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</si>
  <si>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</si>
  <si>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</si>
  <si>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</si>
  <si>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</si>
  <si>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</si>
  <si>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</si>
  <si>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</si>
  <si>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</si>
  <si>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</si>
  <si>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</si>
  <si>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</si>
  <si>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</si>
  <si>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</si>
  <si>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</si>
  <si>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</si>
  <si>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</si>
  <si>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</si>
  <si>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</si>
  <si>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</si>
  <si>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</si>
  <si>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</si>
  <si>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</si>
  <si>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</si>
  <si>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</si>
  <si>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</si>
  <si>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</si>
  <si>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</si>
  <si>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</si>
  <si>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</si>
  <si>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</si>
  <si>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</si>
  <si>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</si>
  <si>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</si>
  <si>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</si>
  <si>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</si>
  <si>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</si>
  <si>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</si>
  <si>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</si>
  <si>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</si>
  <si>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</si>
  <si>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</si>
  <si>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</si>
  <si>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</si>
  <si>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</si>
  <si>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</si>
  <si>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</si>
  <si>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</si>
  <si>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</si>
  <si>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</si>
  <si>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</si>
  <si>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</si>
  <si>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</si>
  <si>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</si>
  <si>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</si>
  <si>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</si>
  <si>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</si>
  <si>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</si>
  <si>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</si>
  <si>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</si>
  <si>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</si>
  <si>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</si>
  <si>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</si>
  <si>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</si>
  <si>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</si>
  <si>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</si>
  <si>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</si>
  <si>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</si>
  <si>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</si>
  <si>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</si>
  <si>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</si>
  <si>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</si>
  <si>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</si>
  <si>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</si>
  <si>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</si>
  <si>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</si>
  <si>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</si>
  <si>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</si>
  <si>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</si>
  <si>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</si>
  <si>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</si>
  <si>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</si>
  <si>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</si>
  <si>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</si>
  <si>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</si>
  <si>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</si>
  <si>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</si>
  <si>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</si>
  <si>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</si>
  <si>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</si>
  <si>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</si>
  <si>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</si>
  <si>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</si>
  <si>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</si>
  <si>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</si>
  <si>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</si>
  <si>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</si>
  <si>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</si>
  <si>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</si>
  <si>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</si>
  <si>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</si>
  <si>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</si>
  <si>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</si>
  <si>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</si>
  <si>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</si>
  <si>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</si>
  <si>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</si>
  <si>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</si>
  <si>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</si>
  <si>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</si>
  <si>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</si>
  <si>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</si>
  <si>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</si>
  <si>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</si>
  <si>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</si>
  <si>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</si>
  <si>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</si>
  <si>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</si>
  <si>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</si>
  <si>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</si>
  <si>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</si>
  <si>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</si>
  <si>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</si>
  <si>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</si>
  <si>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</si>
  <si>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</si>
  <si>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</si>
  <si>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</si>
  <si>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</si>
  <si>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</si>
  <si>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</si>
  <si>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</si>
  <si>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</si>
  <si>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</si>
  <si>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</si>
  <si>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</si>
  <si>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</si>
  <si>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</si>
  <si>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</si>
  <si>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</si>
  <si>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</si>
  <si>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</si>
  <si>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</si>
  <si>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</si>
  <si>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</si>
  <si>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</si>
  <si>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</si>
  <si>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</si>
  <si>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</si>
  <si>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</si>
  <si>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</si>
  <si>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</si>
  <si>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</si>
  <si>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</si>
  <si>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</si>
  <si>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</si>
  <si>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</si>
  <si>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</si>
  <si>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</si>
  <si>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</si>
  <si>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</si>
  <si>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</si>
  <si>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</si>
  <si>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</si>
  <si>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</si>
  <si>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</si>
  <si>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</si>
  <si>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</si>
  <si>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</si>
  <si>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</si>
  <si>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</si>
  <si>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</si>
  <si>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</si>
  <si>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</si>
  <si>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</si>
  <si>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</si>
  <si>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</si>
  <si>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</si>
  <si>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</si>
  <si>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</si>
  <si>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</si>
  <si>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</si>
  <si>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</si>
  <si>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</si>
  <si>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</si>
  <si>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</si>
  <si>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</si>
  <si>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</si>
  <si>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</si>
  <si>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</si>
  <si>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</si>
  <si>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</si>
  <si>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</si>
  <si>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</si>
  <si>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</si>
  <si>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</si>
  <si>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</si>
  <si>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</si>
  <si>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</si>
  <si>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</si>
  <si>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</si>
  <si>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</si>
  <si>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</si>
  <si>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</si>
  <si>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</si>
  <si>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</si>
  <si>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</si>
  <si>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</si>
  <si>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</si>
  <si>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</si>
  <si>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</si>
  <si>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</si>
  <si>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</si>
  <si>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</si>
  <si>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</si>
  <si>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</si>
  <si>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</si>
  <si>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</si>
  <si>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</si>
  <si>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</si>
  <si>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</si>
  <si>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</si>
  <si>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</si>
  <si>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</si>
  <si>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</si>
  <si>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</si>
  <si>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</si>
  <si>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</si>
  <si>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</si>
  <si>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</si>
  <si>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</si>
  <si>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</si>
  <si>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</si>
  <si>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</si>
  <si>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</si>
  <si>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</si>
  <si>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</si>
  <si>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</si>
  <si>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</si>
  <si>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</si>
  <si>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</si>
  <si>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</si>
  <si>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</si>
  <si>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</si>
  <si>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</si>
  <si>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</si>
  <si>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</si>
  <si>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</si>
  <si>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</si>
  <si>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</si>
  <si>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</si>
  <si>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</si>
  <si>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</si>
  <si>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</si>
  <si>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</si>
  <si>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</si>
  <si>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</si>
  <si>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</si>
  <si>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</si>
  <si>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</si>
  <si>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</si>
  <si>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</si>
  <si>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</si>
  <si>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</si>
  <si>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</si>
  <si>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</si>
  <si>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</si>
  <si>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</si>
  <si>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</si>
  <si>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</si>
  <si>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</si>
  <si>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</si>
  <si>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</si>
  <si>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</si>
  <si>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</si>
  <si>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</si>
  <si>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</si>
  <si>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</si>
  <si>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</si>
  <si>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</si>
  <si>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</si>
  <si>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</si>
  <si>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</si>
  <si>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</si>
  <si>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</si>
  <si>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</si>
  <si>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</si>
  <si>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</si>
  <si>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</si>
  <si>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</si>
  <si>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</si>
  <si>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</si>
  <si>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</si>
  <si>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</si>
  <si>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</si>
  <si>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</si>
  <si>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</si>
  <si>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</si>
  <si>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</si>
  <si>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</si>
  <si>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</si>
  <si>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</si>
  <si>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</si>
  <si>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</si>
  <si>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</si>
  <si>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</si>
  <si>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</si>
  <si>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</si>
  <si>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</si>
  <si>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</si>
  <si>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</si>
  <si>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</si>
  <si>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</si>
  <si>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</si>
  <si>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</si>
  <si>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</si>
  <si>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</si>
  <si>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</si>
  <si>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</si>
  <si>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</si>
  <si>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</si>
  <si>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</si>
  <si>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</si>
  <si>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</si>
  <si>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</si>
  <si>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</si>
  <si>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</si>
  <si>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</si>
  <si>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</si>
  <si>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</si>
  <si>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</si>
  <si>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</si>
  <si>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</si>
  <si>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</si>
  <si>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</si>
  <si>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</si>
  <si>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</si>
  <si>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</si>
  <si>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</si>
  <si>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</si>
  <si>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</si>
  <si>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</si>
  <si>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</si>
  <si>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</si>
  <si>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</si>
  <si>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</si>
  <si>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</si>
  <si>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</si>
  <si>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</si>
  <si>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</si>
  <si>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</si>
  <si>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</si>
  <si>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</si>
  <si>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</si>
  <si>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</si>
  <si>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</si>
  <si>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</si>
  <si>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</si>
  <si>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</si>
  <si>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</si>
  <si>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</si>
  <si>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</si>
  <si>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</si>
  <si>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</si>
  <si>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</si>
  <si>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</si>
  <si>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</si>
  <si>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</si>
  <si>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</si>
  <si>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</si>
  <si>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</si>
  <si>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</si>
  <si>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</si>
  <si>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</si>
  <si>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</si>
  <si>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</si>
  <si>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</si>
  <si>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</si>
  <si>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</si>
  <si>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</si>
  <si>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</si>
  <si>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</si>
  <si>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</si>
  <si>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</si>
  <si>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</si>
  <si>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</si>
  <si>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</si>
  <si>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</si>
  <si>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</si>
  <si>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</si>
  <si>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</si>
  <si>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</si>
  <si>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</si>
  <si>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</si>
  <si>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</si>
  <si>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</si>
  <si>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</si>
  <si>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</si>
  <si>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</si>
  <si>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</si>
  <si>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</si>
  <si>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</si>
  <si>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</si>
  <si>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</si>
  <si>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</si>
  <si>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</si>
  <si>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</si>
  <si>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</si>
  <si>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</si>
  <si>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</si>
  <si>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</si>
  <si>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</si>
  <si>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</si>
  <si>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</si>
  <si>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</si>
  <si>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</si>
  <si>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</si>
  <si>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</si>
  <si>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</si>
  <si>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</si>
  <si>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</si>
  <si>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</si>
  <si>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</si>
  <si>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</si>
  <si>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</si>
  <si>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</si>
  <si>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</si>
  <si>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</si>
  <si>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</si>
  <si>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</si>
  <si>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</si>
  <si>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</si>
  <si>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</si>
  <si>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</si>
  <si>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</si>
  <si>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</si>
  <si>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</si>
  <si>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</si>
  <si>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</si>
  <si>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</si>
  <si>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</si>
  <si>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</si>
  <si>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</si>
  <si>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</si>
  <si>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</si>
  <si>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</si>
  <si>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</si>
  <si>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</si>
  <si>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</si>
  <si>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</si>
  <si>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</si>
  <si>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</si>
  <si>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</si>
  <si>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</si>
  <si>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</si>
  <si>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</si>
  <si>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</si>
  <si>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</si>
  <si>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</si>
  <si>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</si>
  <si>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</si>
  <si>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</si>
  <si>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</si>
  <si>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</si>
  <si>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</si>
  <si>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</si>
  <si>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</si>
  <si>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</si>
  <si>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</si>
  <si>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</si>
  <si>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</si>
  <si>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</si>
  <si>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</si>
  <si>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</si>
  <si>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</si>
  <si>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</si>
  <si>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</si>
  <si>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</si>
  <si>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</si>
  <si>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</si>
  <si>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</si>
  <si>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</si>
  <si>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</si>
  <si>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</si>
  <si>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</si>
  <si>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</si>
  <si>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</si>
  <si>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</si>
  <si>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</si>
  <si>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</si>
  <si>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</si>
  <si>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</si>
  <si>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</si>
  <si>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</si>
  <si>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</si>
  <si>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</si>
  <si>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</si>
  <si>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</si>
  <si>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</si>
  <si>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</si>
  <si>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</si>
  <si>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</si>
  <si>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</si>
  <si>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</si>
  <si>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</si>
  <si>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</si>
  <si>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</si>
  <si>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</si>
  <si>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</si>
  <si>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</si>
  <si>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</si>
  <si>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</si>
  <si>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</si>
  <si>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</si>
  <si>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</si>
  <si>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</si>
  <si>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</si>
  <si>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</si>
  <si>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</si>
  <si>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</si>
  <si>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</si>
  <si>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</si>
  <si>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</si>
  <si>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</si>
  <si>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</si>
  <si>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</si>
  <si>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</si>
  <si>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</si>
  <si>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</si>
  <si>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</si>
  <si>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</si>
  <si>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</si>
  <si>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</si>
  <si>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</si>
  <si>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</si>
  <si>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</si>
  <si>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</si>
  <si>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</si>
  <si>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</si>
  <si>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</si>
  <si>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</si>
  <si>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</si>
  <si>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</si>
  <si>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</si>
  <si>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</si>
  <si>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</si>
  <si>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</si>
  <si>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</si>
  <si>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</si>
  <si>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</si>
  <si>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</si>
  <si>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</si>
  <si>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</si>
  <si>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</si>
  <si>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</si>
  <si>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</si>
  <si>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</si>
  <si>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</si>
  <si>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</si>
  <si>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</si>
  <si>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</si>
  <si>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</si>
  <si>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</si>
  <si>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</si>
  <si>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</si>
  <si>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</si>
  <si>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</si>
  <si>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</si>
  <si>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</si>
  <si>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</si>
  <si>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</si>
  <si>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</si>
  <si>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</si>
  <si>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</si>
  <si>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</si>
  <si>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</si>
  <si>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</si>
  <si>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</si>
  <si>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</si>
  <si>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</si>
  <si>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</si>
  <si>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</si>
  <si>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</si>
  <si>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</si>
  <si>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</si>
  <si>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</si>
  <si>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</si>
  <si>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</si>
  <si>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</si>
  <si>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</si>
  <si>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</si>
  <si>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</si>
  <si>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</si>
  <si>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</si>
  <si>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</si>
  <si>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</si>
  <si>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</si>
  <si>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</si>
  <si>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</si>
  <si>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</si>
  <si>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</si>
  <si>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</si>
  <si>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</si>
  <si>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</si>
  <si>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</si>
  <si>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</si>
  <si>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</si>
  <si>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</si>
  <si>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</si>
  <si>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</si>
  <si>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</si>
  <si>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</si>
  <si>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</si>
  <si>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</si>
  <si>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</si>
  <si>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</si>
  <si>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</si>
  <si>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</si>
  <si>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</si>
  <si>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</si>
  <si>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</si>
  <si>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</si>
  <si>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</si>
  <si>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</si>
  <si>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</si>
  <si>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</si>
  <si>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</si>
  <si>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</si>
  <si>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</si>
  <si>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</si>
  <si>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</si>
  <si>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</si>
  <si>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</si>
  <si>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</si>
  <si>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</si>
  <si>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</si>
  <si>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</si>
  <si>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</si>
  <si>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</si>
  <si>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</si>
  <si>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</si>
  <si>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</si>
  <si>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</si>
  <si>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</si>
  <si>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</si>
  <si>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</si>
  <si>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</si>
  <si>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</si>
  <si>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</si>
  <si>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</si>
  <si>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</si>
  <si>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</si>
  <si>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</si>
  <si>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</si>
  <si>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</si>
  <si>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</si>
  <si>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</si>
  <si>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</si>
  <si>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</si>
  <si>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</si>
  <si>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</si>
  <si>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</si>
  <si>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</si>
  <si>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</si>
  <si>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</si>
  <si>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</si>
  <si>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</si>
  <si>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</si>
  <si>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</si>
  <si>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</si>
  <si>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</si>
  <si>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</si>
  <si>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</si>
  <si>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</si>
  <si>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</si>
  <si>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</si>
  <si>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</si>
  <si>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</si>
  <si>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</si>
  <si>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</si>
  <si>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</si>
  <si>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</si>
  <si>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</si>
  <si>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</si>
  <si>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</si>
  <si>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</si>
  <si>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</si>
  <si>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</si>
  <si>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</si>
  <si>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</si>
  <si>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</si>
  <si>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</si>
  <si>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</si>
  <si>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</si>
  <si>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</si>
  <si>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</si>
  <si>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</si>
  <si>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</si>
  <si>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</si>
  <si>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</si>
  <si>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</si>
  <si>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</si>
  <si>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</si>
  <si>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</si>
  <si>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</si>
  <si>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</si>
  <si>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</si>
  <si>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</si>
  <si>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</si>
  <si>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</si>
  <si>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</si>
  <si>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</si>
  <si>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</si>
  <si>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</si>
  <si>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</si>
  <si>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</si>
  <si>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</si>
  <si>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</si>
  <si>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</si>
  <si>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</si>
  <si>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</si>
  <si>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</si>
  <si>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</si>
  <si>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</si>
  <si>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</si>
  <si>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</si>
  <si>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</si>
  <si>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</si>
  <si>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</si>
  <si>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</si>
  <si>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</si>
  <si>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</si>
  <si>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</si>
  <si>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</si>
  <si>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</si>
  <si>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</si>
  <si>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</si>
  <si>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</si>
  <si>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</si>
  <si>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</si>
  <si>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</si>
  <si>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</si>
  <si>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</si>
  <si>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</si>
  <si>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</si>
  <si>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</si>
  <si>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</si>
  <si>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</si>
  <si>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</si>
  <si>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</si>
  <si>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</si>
  <si>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</si>
  <si>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</si>
  <si>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</si>
  <si>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</si>
  <si>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</si>
  <si>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</si>
  <si>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</si>
  <si>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</si>
  <si>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</si>
  <si>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</si>
  <si>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</si>
  <si>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</si>
  <si>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</si>
  <si>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</si>
  <si>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</si>
  <si>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</si>
  <si>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</si>
  <si>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</si>
  <si>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</si>
  <si>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</si>
  <si>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</si>
  <si>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</si>
  <si>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</si>
  <si>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</si>
  <si>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</si>
  <si>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</si>
  <si>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</si>
  <si>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</si>
  <si>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</si>
  <si>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</si>
  <si>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</si>
  <si>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</si>
  <si>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</si>
  <si>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</si>
  <si>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</si>
  <si>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</si>
  <si>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</si>
  <si>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</si>
  <si>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</si>
  <si>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</si>
  <si>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</si>
  <si>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</si>
  <si>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</si>
  <si>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</si>
  <si>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</si>
  <si>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</si>
  <si>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</si>
  <si>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</si>
  <si>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</si>
  <si>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</si>
  <si>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</si>
  <si>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</si>
  <si>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</si>
  <si>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</si>
  <si>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</si>
  <si>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</si>
  <si>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</si>
  <si>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</si>
  <si>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</si>
  <si>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</si>
  <si>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</si>
  <si>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</si>
  <si>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</si>
  <si>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</si>
  <si>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</si>
  <si>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</si>
  <si>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</si>
  <si>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</si>
  <si>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</si>
  <si>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</si>
  <si>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</si>
  <si>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</si>
  <si>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</si>
  <si>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</si>
  <si>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</si>
  <si>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</si>
  <si>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</si>
  <si>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</si>
  <si>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</si>
  <si>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</si>
  <si>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</si>
  <si>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</si>
  <si>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</si>
  <si>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</si>
  <si>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</si>
  <si>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</si>
  <si>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</si>
  <si>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</si>
  <si>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</si>
  <si>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</si>
  <si>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</si>
  <si>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</si>
  <si>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</si>
  <si>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</si>
  <si>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</si>
  <si>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</si>
  <si>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</si>
  <si>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</si>
  <si>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</si>
  <si>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</si>
  <si>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</si>
  <si>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</si>
  <si>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</si>
  <si>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</si>
  <si>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</si>
  <si>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</si>
  <si>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</si>
  <si>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</si>
  <si>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</si>
  <si>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</si>
  <si>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</si>
  <si>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</si>
  <si>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</si>
  <si>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</si>
  <si>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</si>
  <si>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</si>
  <si>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</si>
  <si>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</si>
  <si>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</si>
  <si>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</si>
  <si>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</si>
  <si>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</si>
  <si>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</si>
  <si>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</si>
  <si>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</si>
  <si>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</si>
  <si>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</si>
  <si>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</si>
  <si>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</si>
  <si>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</si>
  <si>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</si>
  <si>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</si>
  <si>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</si>
  <si>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</si>
  <si>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</si>
  <si>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</si>
  <si>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</si>
  <si>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</si>
  <si>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</si>
  <si>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</si>
  <si>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</si>
  <si>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</si>
  <si>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</si>
  <si>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</si>
  <si>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</si>
  <si>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</si>
  <si>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</si>
  <si>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</si>
  <si>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</si>
  <si>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</si>
  <si>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</si>
  <si>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</si>
  <si>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</si>
  <si>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</si>
  <si>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</si>
  <si>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</si>
  <si>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</si>
  <si>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</si>
  <si>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</si>
  <si>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</si>
  <si>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</si>
  <si>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</si>
  <si>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</si>
  <si>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</si>
  <si>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</si>
  <si>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</si>
  <si>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</si>
  <si>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</si>
  <si>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</si>
  <si>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</si>
  <si>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</si>
  <si>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</si>
  <si>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</si>
  <si>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</si>
  <si>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</si>
  <si>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</si>
  <si>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</si>
  <si>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</si>
  <si>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</si>
  <si>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</si>
  <si>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</si>
  <si>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</si>
  <si>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</si>
  <si>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</si>
  <si>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</si>
  <si>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</si>
  <si>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</si>
  <si>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</si>
  <si>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</si>
  <si>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</si>
  <si>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</si>
  <si>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</si>
  <si>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</si>
  <si>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</si>
  <si>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</si>
  <si>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</si>
  <si>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</si>
  <si>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</si>
  <si>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</si>
  <si>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</si>
  <si>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</si>
  <si>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</si>
  <si>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</si>
  <si>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</si>
  <si>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</si>
  <si>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</si>
  <si>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</si>
  <si>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</si>
  <si>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</si>
  <si>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</si>
  <si>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</si>
  <si>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</si>
  <si>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</si>
  <si>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</si>
  <si>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</si>
  <si>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</si>
  <si>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</si>
  <si>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</si>
  <si>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</si>
  <si>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</si>
  <si>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</si>
  <si>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</si>
  <si>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</si>
  <si>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</si>
  <si>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</si>
  <si>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</si>
  <si>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</si>
  <si>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</si>
  <si>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</si>
  <si>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</si>
  <si>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</si>
  <si>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</si>
  <si>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</si>
  <si>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</si>
  <si>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</si>
  <si>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</si>
  <si>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</si>
  <si>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</si>
  <si>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</si>
  <si>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</si>
  <si>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</si>
  <si>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</si>
  <si>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</si>
  <si>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</si>
  <si>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</si>
  <si>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</si>
  <si>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</si>
  <si>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</si>
  <si>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</si>
  <si>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</si>
  <si>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</si>
  <si>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</si>
  <si>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</si>
  <si>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</si>
  <si>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</si>
  <si>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</si>
  <si>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</si>
  <si>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</si>
  <si>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</si>
  <si>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</si>
  <si>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</si>
  <si>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</si>
  <si>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</si>
  <si>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</si>
  <si>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</si>
  <si>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</si>
  <si>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</si>
  <si>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</si>
  <si>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</si>
  <si>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</si>
  <si>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</si>
  <si>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</si>
  <si>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</si>
  <si>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</si>
  <si>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</si>
  <si>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</si>
  <si>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</si>
  <si>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</si>
  <si>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</si>
  <si>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</si>
  <si>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</si>
  <si>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</si>
  <si>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</si>
  <si>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</si>
  <si>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</si>
  <si>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</si>
  <si>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</si>
  <si>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</si>
  <si>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</si>
  <si>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</si>
  <si>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</si>
  <si>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</si>
  <si>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</si>
  <si>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</si>
  <si>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</si>
  <si>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</si>
  <si>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</si>
  <si>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</si>
  <si>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</si>
  <si>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</si>
  <si>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</si>
  <si>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</si>
  <si>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</si>
  <si>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</si>
  <si>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</si>
  <si>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</si>
  <si>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</si>
  <si>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</si>
  <si>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</si>
  <si>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</si>
  <si>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</si>
  <si>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</si>
  <si>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</si>
  <si>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</si>
  <si>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</si>
  <si>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</si>
  <si>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</si>
  <si>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</si>
  <si>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</si>
  <si>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</si>
  <si>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</si>
  <si>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</si>
  <si>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</si>
  <si>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</si>
  <si>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</si>
  <si>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</si>
  <si>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</si>
  <si>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</si>
  <si>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</si>
  <si>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</si>
  <si>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</si>
  <si>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</si>
  <si>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</si>
  <si>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</si>
  <si>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</si>
  <si>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</si>
  <si>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</si>
  <si>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</si>
  <si>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</si>
  <si>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</si>
  <si>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</si>
  <si>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</si>
  <si>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</si>
  <si>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</si>
  <si>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</si>
  <si>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</si>
  <si>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</si>
  <si>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</si>
  <si>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</si>
  <si>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</si>
  <si>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</si>
  <si>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</si>
  <si>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</si>
  <si>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</si>
  <si>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</si>
  <si>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</si>
  <si>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</si>
  <si>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</si>
  <si>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</si>
  <si>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</si>
  <si>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</si>
  <si>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</si>
  <si>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</si>
  <si>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</si>
  <si>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</si>
  <si>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</si>
  <si>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</si>
  <si>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</si>
  <si>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</si>
  <si>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</si>
  <si>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</si>
  <si>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</si>
  <si>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</si>
  <si>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</si>
  <si>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</si>
  <si>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</si>
  <si>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</si>
  <si>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</si>
  <si>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</si>
  <si>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</si>
  <si>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</si>
  <si>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</si>
  <si>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</si>
  <si>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</si>
  <si>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</si>
  <si>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</si>
  <si>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</si>
  <si>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</si>
  <si>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</si>
  <si>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</si>
  <si>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</si>
  <si>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</si>
  <si>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</si>
  <si>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</si>
  <si>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</si>
  <si>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</si>
  <si>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</si>
  <si>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</si>
  <si>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</si>
  <si>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</si>
  <si>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</si>
  <si>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</si>
  <si>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</si>
  <si>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</si>
  <si>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</si>
  <si>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</si>
  <si>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</si>
  <si>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</si>
  <si>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</si>
  <si>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</si>
  <si>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</si>
  <si>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</si>
  <si>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</si>
  <si>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</si>
  <si>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</si>
  <si>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</si>
  <si>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</si>
  <si>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</si>
  <si>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</si>
  <si>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</si>
  <si>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</si>
  <si>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</si>
  <si>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</si>
  <si>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</si>
  <si>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</si>
  <si>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</si>
  <si>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</si>
  <si>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</si>
  <si>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</si>
  <si>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</si>
  <si>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</si>
  <si>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</si>
  <si>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</si>
  <si>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</si>
  <si>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</si>
  <si>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</si>
  <si>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</si>
  <si>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</si>
  <si>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</si>
  <si>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</si>
  <si>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</si>
  <si>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</si>
  <si>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</si>
  <si>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</si>
  <si>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</si>
  <si>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</si>
  <si>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</si>
  <si>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</si>
  <si>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</si>
  <si>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</si>
  <si>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</si>
  <si>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</si>
  <si>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</si>
  <si>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</si>
  <si>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</si>
  <si>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</si>
  <si>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</si>
  <si>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</si>
  <si>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</si>
  <si>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</si>
  <si>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</si>
  <si>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</si>
  <si>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</si>
  <si>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</si>
  <si>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</si>
  <si>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</si>
  <si>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</si>
  <si>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</si>
  <si>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</si>
  <si>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</si>
  <si>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</si>
  <si>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</si>
  <si>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</si>
  <si>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</si>
  <si>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</si>
  <si>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</si>
  <si>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</si>
  <si>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</si>
  <si>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</si>
  <si>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</si>
  <si>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</si>
  <si>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</si>
  <si>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</si>
  <si>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</si>
  <si>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</si>
  <si>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</si>
  <si>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</si>
  <si>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</si>
  <si>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</si>
  <si>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</si>
  <si>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</si>
  <si>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</si>
  <si>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</si>
  <si>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</si>
  <si>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</si>
  <si>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</si>
  <si>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</si>
  <si>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</si>
  <si>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</si>
  <si>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</si>
  <si>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</si>
  <si>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</si>
  <si>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</si>
  <si>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</si>
  <si>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</si>
  <si>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</si>
  <si>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</si>
  <si>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</si>
  <si>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</si>
  <si>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</si>
  <si>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</si>
  <si>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</si>
  <si>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</si>
  <si>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</si>
  <si>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</si>
  <si>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</si>
  <si>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</si>
  <si>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</si>
  <si>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</si>
  <si>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</si>
  <si>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</si>
  <si>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</si>
  <si>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</si>
  <si>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</si>
  <si>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</si>
  <si>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</si>
  <si>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</si>
  <si>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</si>
  <si>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</si>
  <si>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</si>
  <si>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</si>
  <si>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</si>
  <si>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</si>
  <si>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</si>
  <si>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</si>
  <si>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</si>
  <si>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</si>
  <si>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</si>
  <si>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</si>
  <si>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</si>
  <si>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</si>
  <si>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</si>
  <si>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</si>
  <si>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</si>
  <si>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</si>
  <si>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</si>
  <si>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</si>
  <si>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</si>
  <si>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</si>
  <si>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</si>
  <si>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</si>
  <si>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</si>
  <si>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</si>
  <si>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</si>
  <si>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</si>
  <si>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</si>
  <si>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</si>
  <si>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</si>
  <si>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</si>
  <si>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</si>
  <si>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</si>
  <si>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</si>
  <si>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</si>
  <si>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</si>
  <si>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</si>
  <si>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</si>
  <si>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</si>
  <si>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</si>
  <si>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</si>
  <si>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</si>
  <si>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</si>
  <si>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</si>
  <si>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</si>
  <si>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</si>
  <si>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</si>
  <si>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</si>
  <si>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</si>
  <si>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</si>
  <si>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</si>
  <si>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</si>
  <si>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</si>
  <si>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</si>
  <si>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</si>
  <si>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</si>
  <si>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</si>
  <si>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</si>
  <si>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</si>
  <si>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</si>
  <si>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</si>
  <si>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</si>
  <si>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</si>
  <si>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</si>
  <si>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</si>
  <si>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</si>
  <si>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</si>
  <si>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</si>
  <si>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</si>
  <si>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</si>
  <si>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</si>
  <si>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</si>
  <si>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</si>
  <si>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</si>
  <si>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</si>
  <si>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</si>
  <si>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</si>
  <si>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</si>
  <si>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</si>
  <si>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</si>
  <si>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</si>
  <si>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</si>
  <si>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</si>
  <si>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</si>
  <si>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</si>
  <si>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</si>
  <si>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</si>
  <si>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</si>
  <si>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</si>
  <si>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</si>
  <si>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</si>
  <si>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</si>
  <si>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</si>
  <si>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</si>
  <si>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</si>
  <si>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</si>
  <si>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</si>
  <si>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</si>
  <si>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</si>
  <si>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</si>
  <si>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</si>
  <si>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</si>
  <si>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</si>
  <si>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</si>
  <si>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</si>
  <si>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</si>
  <si>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</si>
  <si>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</si>
  <si>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</si>
  <si>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</si>
  <si>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</si>
  <si>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</si>
  <si>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</si>
  <si>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</si>
  <si>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</si>
  <si>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</si>
  <si>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</si>
  <si>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</si>
  <si>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</si>
  <si>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</si>
  <si>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</si>
  <si>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</si>
  <si>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</si>
  <si>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</si>
  <si>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</si>
  <si>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</si>
  <si>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</si>
  <si>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</si>
  <si>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</si>
  <si>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</si>
  <si>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</si>
  <si>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</si>
  <si>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</si>
  <si>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</si>
  <si>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</si>
  <si>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</si>
  <si>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</si>
  <si>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</si>
  <si>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</si>
  <si>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</si>
  <si>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</si>
  <si>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</si>
  <si>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</si>
  <si>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</si>
  <si>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</si>
  <si>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</si>
  <si>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</si>
  <si>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</si>
  <si>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</si>
  <si>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</si>
  <si>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</si>
  <si>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</si>
  <si>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</si>
  <si>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</si>
  <si>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</si>
  <si>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</si>
  <si>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</si>
  <si>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</si>
  <si>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</si>
  <si>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</si>
  <si>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</si>
  <si>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</si>
  <si>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</si>
  <si>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</si>
  <si>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</si>
  <si>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</si>
  <si>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</si>
  <si>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</si>
  <si>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</si>
  <si>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</si>
  <si>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</si>
  <si>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</si>
  <si>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</si>
  <si>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</si>
  <si>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</si>
  <si>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</si>
  <si>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</si>
  <si>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</si>
  <si>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</si>
  <si>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</si>
  <si>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</si>
  <si>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</si>
  <si>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</si>
  <si>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</si>
  <si>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</si>
  <si>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</si>
  <si>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</si>
  <si>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</si>
  <si>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</si>
  <si>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</si>
  <si>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</si>
  <si>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</si>
  <si>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</si>
  <si>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</si>
  <si>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</si>
  <si>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</si>
  <si>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</si>
  <si>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</si>
  <si>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</si>
  <si>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</si>
  <si>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</si>
  <si>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</si>
  <si>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</si>
  <si>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</si>
  <si>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</si>
  <si>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</si>
  <si>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</si>
  <si>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</si>
  <si>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</si>
  <si>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</si>
  <si>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</si>
  <si>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</si>
  <si>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</si>
  <si>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</si>
  <si>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</si>
  <si>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</si>
  <si>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</si>
  <si>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</si>
  <si>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</si>
  <si>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</si>
  <si>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</si>
  <si>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</si>
  <si>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</si>
  <si>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</si>
  <si>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</si>
  <si>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</si>
  <si>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</si>
  <si>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</si>
  <si>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</si>
  <si>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</si>
  <si>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</si>
  <si>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</si>
  <si>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</si>
  <si>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</si>
  <si>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</si>
  <si>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</si>
  <si>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</si>
  <si>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</si>
  <si>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</si>
  <si>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</si>
  <si>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</si>
  <si>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</si>
  <si>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</si>
  <si>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</si>
  <si>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</si>
  <si>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</si>
  <si>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</si>
  <si>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</si>
  <si>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</si>
  <si>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</si>
  <si>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</si>
  <si>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</si>
  <si>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</si>
  <si>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</si>
  <si>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</si>
  <si>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</si>
  <si>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</si>
  <si>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</si>
  <si>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</si>
  <si>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</si>
  <si>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</si>
  <si>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</si>
  <si>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</si>
  <si>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</si>
  <si>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</si>
  <si>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</si>
  <si>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</si>
  <si>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</si>
  <si>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</si>
  <si>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</si>
  <si>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</si>
  <si>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</si>
  <si>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</si>
  <si>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</si>
  <si>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</si>
  <si>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</si>
  <si>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</si>
  <si>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</si>
  <si>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</si>
  <si>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</si>
  <si>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</si>
  <si>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</si>
  <si>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</si>
  <si>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</si>
  <si>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</si>
  <si>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</si>
  <si>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</si>
  <si>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</si>
  <si>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</si>
  <si>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</si>
  <si>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</si>
  <si>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</si>
  <si>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</si>
  <si>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</si>
  <si>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</si>
  <si>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</si>
  <si>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</si>
  <si>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</si>
  <si>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</si>
  <si>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</si>
  <si>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</si>
  <si>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</si>
  <si>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</si>
  <si>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</si>
  <si>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</si>
  <si>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</si>
  <si>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</si>
  <si>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</si>
  <si>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</si>
  <si>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</si>
  <si>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</si>
  <si>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</si>
  <si>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</si>
  <si>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</si>
  <si>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</si>
  <si>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</si>
  <si>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</si>
  <si>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</si>
  <si>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</si>
  <si>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</si>
  <si>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</si>
  <si>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</si>
  <si>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</si>
  <si>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</si>
  <si>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</si>
  <si>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</si>
  <si>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</si>
  <si>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</si>
  <si>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</si>
  <si>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</si>
  <si>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</si>
  <si>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</si>
  <si>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</si>
  <si>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</si>
  <si>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</si>
  <si>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</si>
  <si>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</si>
  <si>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</si>
  <si>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</si>
  <si>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</si>
  <si>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</si>
  <si>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</si>
  <si>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</si>
  <si>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</si>
  <si>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</si>
  <si>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</si>
  <si>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</si>
  <si>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</si>
  <si>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</si>
  <si>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</si>
  <si>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</si>
  <si>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</si>
  <si>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</si>
  <si>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</si>
  <si>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</si>
  <si>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</si>
  <si>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</si>
  <si>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</si>
  <si>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</si>
  <si>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</si>
  <si>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</si>
  <si>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</si>
  <si>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</si>
  <si>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</si>
  <si>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</si>
  <si>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</si>
  <si>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</si>
  <si>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</si>
  <si>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</si>
  <si>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</si>
  <si>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</si>
  <si>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</si>
  <si>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</si>
  <si>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</si>
  <si>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</si>
  <si>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</si>
  <si>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</si>
  <si>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</si>
  <si>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</si>
  <si>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</si>
  <si>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</si>
  <si>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</si>
  <si>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</si>
  <si>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</si>
  <si>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</si>
  <si>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</si>
  <si>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</si>
  <si>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</si>
  <si>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</si>
  <si>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</si>
  <si>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</si>
  <si>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</si>
  <si>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</si>
  <si>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</si>
  <si>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</si>
  <si>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</si>
  <si>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</si>
  <si>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</si>
  <si>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</si>
  <si>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</si>
  <si>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</si>
  <si>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</si>
  <si>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</si>
  <si>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</si>
  <si>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</si>
  <si>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</si>
  <si>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</si>
  <si>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</si>
  <si>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</si>
  <si>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</si>
  <si>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</si>
  <si>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</si>
  <si>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</si>
  <si>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</si>
  <si>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</si>
  <si>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</si>
  <si>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</si>
  <si>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</si>
  <si>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</si>
  <si>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</si>
  <si>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</si>
  <si>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</si>
  <si>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</si>
  <si>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</si>
  <si>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</si>
  <si>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</si>
  <si>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</si>
  <si>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</si>
  <si>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</si>
  <si>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</si>
  <si>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</si>
  <si>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</si>
  <si>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</si>
  <si>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</si>
  <si>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</si>
  <si>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</si>
  <si>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</si>
  <si>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</si>
  <si>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</si>
  <si>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</si>
  <si>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</si>
  <si>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</si>
  <si>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</si>
  <si>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</si>
  <si>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</si>
  <si>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</si>
  <si>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</si>
  <si>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</si>
  <si>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</si>
  <si>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</si>
  <si>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</si>
  <si>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</si>
  <si>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</si>
  <si>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</si>
  <si>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</si>
  <si>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</si>
  <si>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</si>
  <si>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</si>
  <si>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</si>
  <si>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</si>
  <si>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</si>
  <si>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</si>
  <si>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</si>
  <si>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</si>
  <si>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</si>
  <si>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</si>
  <si>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</si>
  <si>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</si>
  <si>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</si>
  <si>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</si>
  <si>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</si>
  <si>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</si>
  <si>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</si>
  <si>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</si>
  <si>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</si>
  <si>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</si>
  <si>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</si>
  <si>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</si>
  <si>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</si>
  <si>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</si>
  <si>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</si>
  <si>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</si>
  <si>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</si>
  <si>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</si>
  <si>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</si>
  <si>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</si>
  <si>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</si>
  <si>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</si>
  <si>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</si>
  <si>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</si>
  <si>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</si>
  <si>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</si>
  <si>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</si>
  <si>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</si>
  <si>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</si>
  <si>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</si>
  <si>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</si>
  <si>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</si>
  <si>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</si>
  <si>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</si>
  <si>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</si>
  <si>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</si>
  <si>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</si>
  <si>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</si>
  <si>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</si>
  <si>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</si>
  <si>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</si>
  <si>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</si>
  <si>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</si>
  <si>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</si>
  <si>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</si>
  <si>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</si>
  <si>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</si>
  <si>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</si>
  <si>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</si>
  <si>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</si>
  <si>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</si>
  <si>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</si>
  <si>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</si>
  <si>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</si>
  <si>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</si>
  <si>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</si>
  <si>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</si>
  <si>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</si>
  <si>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</si>
  <si>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</si>
  <si>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</si>
  <si>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</si>
  <si>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</si>
  <si>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</si>
  <si>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</si>
  <si>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</si>
  <si>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</si>
  <si>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</si>
  <si>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</si>
  <si>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</si>
  <si>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</si>
  <si>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</si>
  <si>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</si>
  <si>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</si>
  <si>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</si>
  <si>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</si>
  <si>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</si>
  <si>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</si>
  <si>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</si>
  <si>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</si>
  <si>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</si>
  <si>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</si>
  <si>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</si>
  <si>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</si>
  <si>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</si>
  <si>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</si>
  <si>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</si>
  <si>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</si>
  <si>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</si>
  <si>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</si>
  <si>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</si>
  <si>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</si>
  <si>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</si>
  <si>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</si>
  <si>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</si>
  <si>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</si>
  <si>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</si>
  <si>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</si>
  <si>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</si>
  <si>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</si>
  <si>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</si>
  <si>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</si>
  <si>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</si>
  <si>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</si>
  <si>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</si>
  <si>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</si>
  <si>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</si>
  <si>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</si>
  <si>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</si>
  <si>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</si>
  <si>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</si>
  <si>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</si>
  <si>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</si>
  <si>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</si>
  <si>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</si>
  <si>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</si>
  <si>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</si>
  <si>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</si>
  <si>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</si>
  <si>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</si>
  <si>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</si>
  <si>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</si>
  <si>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</si>
  <si>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</si>
  <si>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</si>
  <si>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</si>
  <si>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</si>
  <si>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</si>
  <si>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</si>
  <si>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</si>
  <si>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</si>
  <si>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</si>
  <si>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</si>
  <si>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</si>
  <si>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</si>
  <si>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</si>
  <si>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</si>
  <si>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</si>
  <si>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</si>
  <si>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</si>
  <si>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</si>
  <si>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</si>
  <si>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</si>
  <si>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</si>
  <si>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</si>
  <si>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</si>
  <si>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</si>
  <si>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</si>
  <si>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</si>
  <si>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</si>
  <si>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</si>
  <si>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</si>
  <si>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</si>
  <si>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</si>
  <si>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</si>
  <si>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</si>
  <si>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</si>
  <si>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</si>
  <si>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</si>
  <si>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</si>
  <si>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</si>
  <si>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</si>
  <si>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</si>
  <si>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</si>
  <si>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</si>
  <si>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</si>
  <si>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</si>
  <si>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</si>
  <si>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</si>
  <si>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</si>
  <si>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</si>
  <si>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</si>
  <si>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</si>
  <si>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</si>
  <si>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</si>
  <si>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</si>
  <si>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</si>
  <si>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</si>
  <si>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</si>
  <si>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</si>
  <si>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</si>
  <si>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</si>
  <si>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</si>
  <si>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</si>
  <si>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</si>
  <si>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</si>
  <si>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</si>
  <si>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</si>
  <si>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</si>
  <si>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</si>
  <si>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</si>
  <si>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</si>
  <si>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</si>
  <si>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</si>
  <si>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</si>
  <si>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</si>
  <si>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</si>
  <si>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</si>
  <si>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</si>
  <si>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</si>
  <si>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</si>
  <si>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</si>
  <si>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</si>
  <si>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</si>
  <si>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</si>
  <si>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</si>
  <si>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</si>
  <si>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</si>
  <si>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</si>
  <si>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</si>
  <si>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</si>
  <si>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</si>
  <si>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</si>
  <si>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</si>
  <si>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</si>
  <si>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</si>
  <si>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</si>
  <si>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</si>
  <si>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</si>
  <si>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</si>
  <si>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</si>
  <si>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</si>
  <si>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</si>
  <si>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</si>
  <si>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</si>
  <si>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</si>
  <si>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</si>
  <si>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</si>
  <si>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</si>
  <si>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</si>
  <si>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</si>
  <si>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</si>
  <si>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</si>
  <si>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</si>
  <si>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</si>
  <si>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</si>
  <si>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</si>
  <si>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</si>
  <si>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</si>
  <si>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</si>
  <si>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</si>
  <si>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</si>
  <si>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</si>
  <si>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</si>
  <si>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</si>
  <si>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</si>
  <si>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</si>
  <si>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</si>
  <si>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</si>
  <si>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</si>
  <si>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</si>
  <si>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</si>
  <si>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</si>
  <si>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</si>
  <si>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</si>
  <si>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</si>
  <si>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</si>
  <si>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</si>
  <si>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</si>
  <si>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</si>
  <si>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</si>
  <si>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</si>
  <si>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</si>
  <si>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</si>
  <si>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</si>
  <si>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</si>
  <si>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</si>
  <si>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</si>
  <si>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</si>
  <si>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</si>
  <si>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</si>
  <si>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</si>
  <si>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</si>
  <si>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</si>
  <si>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</si>
  <si>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</si>
  <si>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</si>
  <si>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</si>
  <si>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</si>
  <si>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</si>
  <si>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</si>
  <si>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</si>
  <si>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</si>
  <si>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</si>
  <si>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</si>
  <si>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</si>
  <si>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</si>
  <si>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</si>
  <si>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</si>
  <si>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</si>
  <si>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</si>
  <si>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</si>
  <si>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</si>
  <si>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</si>
  <si>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</si>
  <si>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</si>
  <si>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</si>
  <si>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</si>
  <si>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</si>
  <si>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</si>
  <si>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</si>
  <si>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</si>
  <si>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</si>
  <si>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</si>
  <si>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</si>
  <si>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</si>
  <si>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</si>
  <si>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</si>
  <si>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</si>
  <si>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</si>
  <si>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</si>
  <si>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</si>
  <si>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</si>
  <si>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</si>
  <si>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</si>
  <si>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</si>
  <si>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</si>
  <si>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</si>
  <si>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</si>
  <si>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</si>
  <si>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</si>
  <si>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</si>
  <si>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</si>
  <si>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</si>
  <si>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</si>
  <si>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</si>
  <si>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</si>
  <si>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</si>
  <si>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</si>
  <si>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</si>
  <si>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</si>
  <si>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</si>
  <si>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</si>
  <si>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</si>
  <si>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</si>
  <si>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</si>
  <si>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</si>
  <si>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</si>
  <si>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</si>
  <si>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</si>
  <si>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</si>
  <si>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</si>
  <si>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</si>
  <si>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</si>
  <si>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</si>
  <si>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</si>
  <si>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</si>
  <si>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</si>
  <si>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</si>
  <si>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</si>
  <si>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</si>
  <si>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</si>
  <si>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</si>
  <si>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</si>
  <si>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</si>
  <si>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</si>
  <si>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</si>
  <si>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</si>
  <si>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</si>
  <si>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</si>
  <si>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</si>
  <si>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</si>
  <si>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</si>
  <si>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</si>
  <si>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</si>
  <si>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</si>
  <si>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</si>
  <si>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</si>
  <si>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</si>
  <si>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</si>
  <si>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</si>
  <si>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</si>
  <si>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</si>
  <si>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</si>
  <si>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</si>
  <si>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</si>
  <si>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</si>
  <si>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</si>
  <si>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</si>
  <si>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</si>
  <si>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</si>
  <si>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</si>
  <si>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</si>
  <si>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</si>
  <si>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</si>
  <si>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</si>
  <si>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</si>
  <si>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</si>
  <si>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</si>
  <si>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</si>
  <si>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</si>
  <si>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</si>
  <si>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</si>
  <si>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</si>
  <si>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</si>
  <si>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</si>
  <si>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</si>
  <si>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</si>
  <si>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</si>
  <si>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</si>
  <si>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</si>
  <si>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</si>
  <si>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</si>
  <si>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</si>
  <si>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</si>
  <si>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</si>
  <si>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</si>
  <si>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</si>
  <si>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</si>
  <si>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</si>
  <si>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</si>
  <si>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</si>
  <si>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</si>
  <si>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</si>
  <si>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</si>
  <si>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</si>
  <si>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</si>
  <si>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</si>
  <si>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</si>
  <si>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</si>
  <si>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</si>
  <si>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</si>
  <si>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</si>
  <si>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</si>
  <si>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</si>
  <si>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</si>
  <si>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</si>
  <si>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</si>
  <si>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</si>
  <si>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</si>
  <si>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</si>
  <si>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</si>
  <si>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</si>
  <si>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</si>
  <si>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</si>
  <si>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</si>
  <si>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</si>
  <si>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</si>
  <si>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</si>
  <si>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</si>
  <si>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</si>
  <si>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</si>
  <si>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</si>
  <si>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</si>
  <si>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</si>
  <si>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</si>
  <si>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</si>
  <si>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</si>
  <si>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</si>
  <si>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</si>
  <si>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</si>
  <si>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</si>
  <si>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</si>
  <si>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</si>
  <si>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</si>
  <si>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</si>
  <si>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</si>
  <si>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</si>
  <si>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</si>
  <si>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</si>
  <si>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</si>
  <si>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</si>
  <si>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</si>
  <si>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</si>
  <si>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</si>
  <si>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</si>
  <si>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</si>
  <si>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</si>
  <si>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</si>
  <si>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</si>
  <si>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</si>
  <si>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</si>
  <si>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</si>
  <si>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</si>
  <si>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</si>
  <si>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</si>
  <si>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</si>
  <si>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</si>
  <si>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</si>
  <si>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</si>
  <si>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</si>
  <si>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</si>
  <si>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</si>
  <si>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</si>
  <si>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</si>
  <si>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</si>
  <si>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</si>
  <si>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</si>
  <si>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</si>
  <si>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</si>
  <si>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</si>
  <si>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</si>
  <si>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</si>
  <si>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</si>
  <si>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</si>
  <si>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</si>
  <si>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</si>
  <si>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</si>
  <si>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</si>
  <si>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</si>
  <si>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</si>
  <si>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</si>
  <si>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</si>
  <si>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</si>
  <si>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</si>
  <si>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</si>
  <si>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</si>
  <si>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</si>
  <si>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</si>
  <si>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</si>
  <si>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</si>
  <si>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</si>
  <si>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</si>
  <si>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</si>
  <si>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</si>
  <si>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</si>
  <si>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</si>
  <si>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</si>
  <si>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</si>
  <si>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</si>
  <si>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</si>
  <si>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</si>
  <si>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</si>
  <si>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</si>
  <si>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</si>
  <si>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</si>
  <si>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</si>
  <si>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</si>
  <si>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</si>
  <si>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</si>
  <si>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</si>
  <si>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</si>
  <si>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</si>
  <si>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</si>
  <si>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</si>
  <si>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</si>
  <si>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</si>
  <si>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</si>
  <si>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</si>
  <si>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</si>
  <si>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</si>
  <si>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</si>
  <si>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</si>
  <si>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</si>
  <si>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</si>
  <si>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</si>
  <si>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</si>
  <si>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</si>
  <si>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</si>
  <si>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</si>
  <si>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</si>
  <si>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</si>
  <si>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</si>
  <si>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</si>
  <si>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</si>
  <si>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</si>
  <si>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</si>
  <si>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</si>
  <si>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</si>
  <si>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</si>
  <si>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</si>
  <si>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</si>
  <si>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</si>
  <si>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</si>
  <si>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</si>
  <si>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</si>
  <si>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</si>
  <si>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</si>
  <si>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</si>
  <si>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</si>
  <si>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</si>
  <si>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</si>
  <si>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</si>
  <si>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</si>
  <si>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</si>
  <si>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</si>
  <si>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</si>
  <si>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</si>
  <si>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</si>
  <si>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</si>
  <si>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</si>
  <si>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</si>
  <si>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</si>
  <si>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</si>
  <si>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</si>
  <si>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</si>
  <si>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</si>
  <si>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</si>
  <si>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</si>
  <si>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</si>
  <si>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</si>
  <si>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</si>
  <si>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</si>
  <si>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</si>
  <si>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</si>
  <si>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</si>
  <si>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</si>
  <si>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</si>
  <si>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</si>
  <si>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</si>
  <si>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</si>
  <si>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</si>
  <si>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</si>
  <si>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</si>
  <si>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</si>
  <si>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</si>
  <si>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</si>
  <si>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</si>
  <si>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</si>
  <si>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</si>
  <si>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</si>
  <si>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</si>
  <si>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</si>
  <si>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</si>
  <si>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</si>
  <si>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</si>
  <si>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</si>
  <si>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</si>
  <si>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</si>
  <si>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</si>
  <si>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</si>
  <si>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</si>
  <si>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</si>
  <si>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</si>
  <si>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</si>
  <si>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</si>
  <si>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</si>
  <si>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</si>
  <si>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</si>
  <si>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</si>
  <si>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</si>
  <si>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</si>
  <si>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</si>
  <si>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</si>
  <si>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</si>
  <si>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</si>
  <si>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</si>
  <si>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</si>
  <si>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</si>
  <si>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</si>
  <si>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</si>
  <si>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</si>
  <si>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</si>
  <si>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</si>
  <si>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</si>
  <si>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</si>
  <si>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</si>
  <si>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</si>
  <si>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</si>
  <si>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</si>
  <si>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</si>
  <si>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</si>
  <si>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</si>
  <si>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</si>
  <si>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</si>
  <si>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</si>
  <si>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</si>
  <si>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</si>
  <si>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</si>
  <si>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</si>
  <si>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</si>
  <si>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</si>
  <si>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</si>
  <si>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</si>
  <si>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</si>
  <si>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</si>
  <si>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</si>
  <si>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</si>
  <si>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</si>
  <si>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</si>
  <si>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</si>
  <si>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</si>
  <si>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</si>
  <si>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</si>
  <si>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</si>
  <si>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</si>
  <si>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</si>
  <si>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</si>
  <si>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</si>
  <si>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</si>
  <si>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</si>
  <si>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</si>
  <si>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</si>
  <si>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</si>
  <si>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</si>
  <si>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</si>
  <si>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</si>
  <si>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</si>
  <si>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</si>
  <si>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</si>
  <si>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</si>
  <si>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</si>
  <si>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</si>
  <si>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</si>
  <si>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</si>
  <si>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</si>
  <si>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</si>
  <si>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</si>
  <si>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</si>
  <si>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</si>
  <si>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</si>
  <si>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</si>
  <si>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</si>
  <si>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</si>
  <si>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</si>
  <si>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</si>
  <si>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</si>
  <si>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</si>
  <si>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</si>
  <si>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</si>
  <si>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</si>
  <si>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</si>
  <si>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</si>
  <si>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</si>
  <si>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</si>
  <si>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</si>
  <si>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</si>
  <si>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</si>
  <si>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</si>
  <si>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</si>
  <si>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</si>
  <si>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</si>
  <si>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</si>
  <si>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</si>
  <si>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</si>
  <si>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</si>
  <si>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</si>
  <si>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</si>
  <si>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</si>
  <si>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</si>
  <si>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</si>
  <si>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</si>
  <si>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</si>
  <si>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</si>
  <si>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</si>
  <si>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</si>
  <si>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</si>
  <si>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</si>
  <si>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</si>
  <si>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</si>
  <si>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</si>
  <si>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</si>
  <si>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</si>
  <si>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</si>
  <si>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</si>
  <si>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</si>
  <si>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</si>
  <si>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</si>
  <si>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</si>
  <si>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</si>
  <si>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</si>
  <si>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</si>
  <si>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</si>
  <si>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</si>
  <si>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</si>
  <si>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</si>
  <si>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</si>
  <si>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</si>
  <si>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</si>
  <si>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</si>
  <si>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</si>
  <si>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</si>
  <si>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</si>
  <si>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</si>
  <si>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</si>
  <si>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</si>
  <si>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</si>
  <si>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</si>
  <si>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</si>
  <si>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</si>
  <si>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</si>
  <si>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</si>
  <si>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</si>
  <si>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</si>
  <si>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</si>
  <si>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</si>
  <si>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</si>
  <si>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</si>
  <si>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</si>
  <si>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</si>
  <si>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</si>
  <si>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</si>
  <si>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</si>
  <si>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</si>
  <si>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</si>
  <si>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</si>
  <si>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</si>
  <si>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</si>
  <si>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</si>
  <si>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</si>
  <si>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</si>
  <si>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</si>
  <si>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</si>
  <si>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</si>
  <si>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</si>
  <si>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</si>
  <si>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</si>
  <si>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</si>
  <si>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</si>
  <si>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</si>
  <si>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</si>
  <si>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</si>
  <si>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</si>
  <si>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</si>
  <si>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</si>
  <si>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</si>
  <si>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</si>
  <si>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</si>
  <si>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</si>
  <si>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</si>
  <si>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</si>
  <si>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</si>
  <si>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</si>
  <si>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</si>
  <si>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</si>
  <si>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</si>
  <si>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</si>
  <si>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</si>
  <si>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</si>
  <si>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</si>
  <si>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</si>
  <si>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</si>
  <si>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</si>
  <si>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</si>
  <si>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</si>
  <si>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</si>
  <si>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</si>
  <si>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</si>
  <si>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</si>
  <si>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</si>
  <si>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</si>
  <si>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</si>
  <si>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</si>
  <si>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</si>
  <si>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</si>
  <si>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</si>
  <si>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</si>
  <si>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</si>
  <si>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</si>
  <si>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</si>
  <si>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</si>
  <si>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</si>
  <si>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</si>
  <si>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</si>
  <si>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</si>
  <si>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</si>
  <si>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</si>
  <si>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</si>
  <si>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</si>
  <si>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</si>
  <si>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</si>
  <si>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</si>
  <si>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</si>
  <si>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</si>
  <si>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</si>
  <si>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</si>
  <si>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</si>
  <si>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</si>
  <si>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</si>
  <si>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</si>
  <si>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</si>
  <si>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</si>
  <si>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</si>
  <si>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</si>
  <si>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</si>
  <si>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</si>
  <si>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</si>
  <si>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</si>
  <si>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</si>
  <si>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</si>
  <si>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</si>
  <si>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</si>
  <si>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</si>
  <si>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</si>
  <si>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</si>
  <si>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</si>
  <si>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</si>
  <si>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</si>
  <si>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</si>
  <si>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</si>
  <si>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</si>
  <si>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</si>
  <si>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</si>
  <si>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</si>
  <si>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</si>
  <si>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</si>
  <si>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</si>
  <si>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</si>
  <si>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</si>
  <si>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</si>
  <si>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</si>
  <si>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</si>
  <si>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</si>
  <si>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</si>
  <si>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</si>
  <si>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</si>
  <si>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</si>
  <si>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</si>
  <si>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</si>
  <si>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</si>
  <si>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</si>
  <si>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</si>
  <si>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</si>
  <si>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</si>
  <si>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</si>
  <si>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</si>
  <si>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</si>
  <si>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</si>
  <si>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</si>
  <si>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</si>
  <si>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</si>
  <si>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</si>
  <si>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</si>
  <si>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</si>
  <si>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</si>
  <si>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</si>
  <si>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</si>
  <si>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</si>
  <si>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</si>
  <si>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</si>
  <si>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</si>
  <si>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</si>
  <si>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</si>
  <si>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</si>
  <si>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</si>
  <si>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</si>
  <si>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</si>
  <si>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</si>
  <si>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</si>
  <si>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</si>
  <si>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</si>
  <si>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</si>
  <si>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</si>
  <si>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</si>
  <si>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</si>
  <si>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</si>
  <si>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</si>
  <si>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</si>
  <si>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</si>
  <si>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</si>
  <si>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</si>
  <si>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</si>
  <si>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</si>
  <si>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</si>
  <si>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</si>
  <si>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</si>
  <si>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</si>
  <si>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</si>
  <si>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</si>
  <si>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</si>
  <si>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</si>
  <si>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</si>
  <si>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</si>
  <si>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</si>
  <si>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</si>
  <si>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</si>
  <si>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</si>
  <si>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</si>
  <si>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</si>
  <si>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</si>
  <si>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</si>
  <si>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</si>
  <si>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</si>
  <si>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</si>
  <si>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</si>
  <si>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</si>
  <si>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</si>
  <si>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</si>
  <si>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</si>
  <si>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</si>
  <si>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</si>
  <si>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</si>
  <si>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</si>
  <si>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</si>
  <si>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</si>
  <si>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</si>
  <si>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</si>
  <si>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</si>
  <si>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</si>
  <si>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</si>
  <si>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</si>
  <si>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</si>
  <si>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</si>
  <si>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</si>
  <si>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</si>
  <si>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</si>
  <si>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</si>
  <si>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</si>
  <si>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</si>
  <si>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</si>
  <si>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</si>
  <si>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</si>
  <si>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</si>
  <si>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</si>
  <si>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</si>
  <si>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</si>
  <si>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</si>
  <si>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</si>
  <si>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</si>
  <si>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</si>
  <si>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</si>
  <si>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</si>
  <si>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</si>
  <si>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</si>
  <si>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</si>
  <si>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</si>
  <si>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</si>
  <si>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</si>
  <si>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</si>
  <si>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</si>
  <si>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</si>
  <si>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</si>
  <si>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</si>
  <si>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</si>
  <si>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</si>
  <si>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</si>
  <si>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</si>
  <si>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</si>
  <si>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</si>
  <si>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</si>
  <si>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</si>
  <si>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</si>
  <si>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</si>
  <si>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</si>
  <si>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</si>
  <si>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</si>
  <si>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</si>
  <si>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</si>
  <si>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</si>
  <si>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</si>
  <si>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</si>
  <si>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</si>
  <si>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</si>
  <si>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</si>
  <si>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</si>
  <si>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</si>
  <si>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</si>
  <si>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</si>
  <si>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</si>
  <si>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</si>
  <si>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</si>
  <si>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</si>
  <si>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</si>
  <si>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</si>
  <si>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</si>
  <si>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</si>
  <si>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</si>
  <si>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</si>
  <si>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</si>
  <si>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</si>
  <si>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</si>
  <si>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</si>
  <si>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</si>
  <si>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</si>
  <si>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</si>
  <si>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</si>
  <si>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</si>
  <si>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</si>
  <si>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</si>
  <si>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</si>
  <si>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</si>
  <si>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</si>
  <si>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</si>
  <si>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</si>
  <si>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</si>
  <si>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</si>
  <si>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</si>
  <si>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</si>
  <si>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</si>
  <si>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</si>
  <si>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</si>
  <si>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</si>
  <si>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</si>
  <si>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</si>
  <si>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</si>
  <si>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</si>
  <si>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</si>
  <si>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</si>
  <si>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</si>
  <si>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</si>
  <si>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</si>
  <si>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</si>
  <si>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</si>
  <si>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</si>
  <si>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</si>
  <si>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</si>
  <si>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</si>
  <si>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</si>
  <si>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</si>
  <si>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</si>
  <si>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</si>
  <si>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</si>
  <si>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</si>
  <si>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</si>
  <si>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</si>
  <si>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</si>
  <si>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</si>
  <si>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</si>
  <si>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</si>
  <si>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</si>
  <si>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</si>
  <si>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</si>
  <si>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</si>
  <si>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</si>
  <si>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</si>
  <si>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</si>
  <si>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</si>
  <si>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</si>
  <si>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</si>
  <si>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</si>
  <si>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</si>
  <si>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</si>
  <si>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</si>
  <si>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</si>
  <si>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</si>
  <si>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</si>
  <si>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</si>
  <si>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</si>
  <si>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</si>
  <si>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</si>
  <si>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</si>
  <si>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</si>
  <si>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</si>
  <si>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</si>
  <si>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</si>
  <si>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</si>
  <si>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</si>
  <si>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</si>
  <si>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</si>
  <si>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</si>
  <si>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</si>
  <si>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</si>
  <si>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</si>
  <si>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</si>
  <si>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</si>
  <si>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</si>
  <si>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</si>
  <si>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</si>
  <si>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</si>
  <si>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</si>
  <si>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</si>
  <si>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</si>
  <si>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</si>
  <si>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</si>
  <si>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</si>
  <si>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</si>
  <si>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</si>
  <si>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</si>
  <si>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</si>
  <si>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</si>
  <si>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</si>
  <si>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</si>
  <si>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</si>
  <si>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</si>
  <si>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</si>
  <si>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</si>
  <si>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</si>
  <si>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</si>
  <si>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</si>
  <si>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</si>
  <si>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</si>
  <si>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</si>
  <si>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</si>
  <si>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</si>
  <si>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</si>
  <si>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</si>
  <si>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</si>
  <si>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</si>
  <si>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</si>
  <si>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</si>
  <si>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</si>
  <si>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</si>
  <si>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</si>
  <si>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</si>
  <si>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</si>
  <si>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</si>
  <si>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</si>
  <si>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</si>
  <si>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</si>
  <si>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</si>
  <si>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</si>
  <si>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</si>
  <si>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</si>
  <si>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</si>
  <si>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</si>
  <si>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</si>
  <si>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</si>
  <si>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</si>
  <si>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</si>
  <si>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</si>
  <si>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</si>
  <si>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</si>
  <si>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</si>
  <si>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</si>
  <si>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</si>
  <si>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</si>
  <si>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</si>
  <si>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</si>
  <si>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</si>
  <si>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</si>
  <si>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</si>
  <si>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</si>
  <si>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</si>
  <si>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</si>
  <si>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</si>
  <si>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</si>
  <si>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</si>
  <si>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</si>
  <si>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</si>
  <si>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</si>
  <si>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</si>
  <si>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</si>
  <si>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</si>
  <si>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</si>
  <si>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</si>
  <si>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</si>
  <si>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</si>
  <si>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</si>
  <si>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</si>
  <si>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</si>
  <si>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</si>
  <si>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</si>
  <si>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</si>
  <si>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</si>
  <si>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</si>
  <si>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</si>
  <si>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</si>
  <si>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</si>
  <si>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</si>
  <si>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</si>
  <si>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</si>
  <si>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</si>
  <si>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</si>
  <si>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</si>
  <si>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</si>
  <si>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</si>
  <si>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</si>
  <si>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</si>
  <si>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</si>
  <si>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</si>
  <si>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</si>
  <si>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</si>
  <si>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</si>
  <si>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</si>
  <si>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</si>
  <si>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</si>
  <si>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</si>
  <si>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</si>
  <si>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</si>
  <si>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</si>
  <si>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</si>
  <si>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</si>
  <si>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</si>
  <si>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</si>
  <si>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</si>
  <si>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</si>
  <si>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</si>
  <si>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</si>
  <si>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</si>
  <si>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</si>
  <si>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</si>
  <si>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</si>
  <si>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</si>
  <si>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</si>
  <si>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</si>
  <si>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</si>
  <si>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</si>
  <si>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</si>
  <si>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</si>
  <si>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</si>
  <si>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</si>
  <si>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</si>
  <si>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</si>
  <si>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</si>
  <si>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</si>
  <si>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</si>
  <si>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</si>
  <si>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</si>
  <si>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</si>
  <si>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</si>
  <si>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</si>
  <si>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</si>
  <si>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</si>
  <si>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</si>
  <si>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</si>
  <si>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</si>
  <si>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</si>
  <si>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</si>
  <si>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</si>
  <si>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</si>
  <si>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</si>
  <si>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</si>
  <si>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</si>
  <si>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</si>
  <si>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</si>
  <si>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</si>
  <si>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</si>
  <si>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</si>
  <si>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</si>
  <si>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</si>
  <si>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</si>
  <si>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</si>
  <si>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</si>
  <si>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</si>
  <si>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</si>
  <si>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</si>
  <si>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</si>
  <si>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</si>
  <si>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</si>
  <si>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</si>
  <si>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</si>
  <si>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</si>
  <si>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</si>
  <si>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</si>
  <si>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</si>
  <si>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</si>
  <si>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</si>
  <si>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</si>
  <si>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</si>
  <si>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</si>
  <si>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</si>
  <si>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</si>
  <si>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</si>
  <si>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</si>
  <si>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</si>
  <si>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</si>
  <si>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</si>
  <si>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</si>
  <si>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</si>
  <si>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</si>
  <si>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</si>
  <si>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</si>
  <si>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</si>
  <si>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</si>
  <si>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</si>
  <si>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</si>
  <si>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</si>
  <si>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</si>
  <si>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</si>
  <si>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</si>
  <si>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</si>
  <si>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</si>
  <si>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</si>
  <si>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</si>
  <si>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</si>
  <si>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</si>
  <si>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</si>
  <si>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</si>
  <si>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</si>
  <si>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</si>
  <si>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</si>
  <si>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</si>
  <si>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</si>
  <si>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</si>
  <si>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</si>
  <si>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</si>
  <si>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</si>
  <si>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</si>
  <si>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</si>
  <si>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</si>
  <si>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</si>
  <si>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</si>
  <si>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</si>
  <si>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</si>
  <si>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</si>
  <si>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</si>
  <si>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</si>
  <si>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</si>
  <si>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</si>
  <si>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</si>
  <si>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</si>
  <si>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</si>
  <si>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</si>
  <si>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</si>
  <si>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</si>
  <si>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</si>
  <si>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</si>
  <si>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</si>
  <si>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</si>
  <si>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</si>
  <si>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</si>
  <si>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</si>
  <si>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</si>
  <si>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</si>
  <si>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</si>
  <si>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</si>
  <si>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</si>
  <si>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</si>
  <si>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</si>
  <si>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</si>
  <si>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</si>
  <si>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</si>
  <si>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</si>
  <si>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</si>
  <si>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</si>
  <si>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</si>
  <si>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</si>
  <si>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</si>
  <si>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</si>
  <si>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</si>
  <si>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</si>
  <si>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</si>
  <si>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</si>
  <si>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</si>
  <si>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</si>
  <si>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</si>
  <si>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</si>
  <si>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</si>
  <si>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</si>
  <si>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</si>
  <si>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</si>
  <si>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</si>
  <si>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</si>
  <si>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</si>
  <si>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</si>
  <si>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</si>
  <si>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</si>
  <si>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</si>
  <si>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</si>
  <si>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</si>
  <si>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</si>
  <si>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</si>
  <si>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</si>
  <si>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</si>
  <si>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</si>
  <si>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</si>
  <si>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</si>
  <si>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</si>
  <si>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</si>
  <si>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</si>
  <si>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</si>
  <si>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</si>
  <si>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</si>
  <si>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</si>
  <si>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</si>
  <si>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</si>
  <si>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</si>
  <si>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</si>
  <si>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</si>
  <si>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</si>
  <si>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</si>
  <si>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</si>
  <si>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</si>
  <si>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</si>
  <si>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</si>
  <si>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</si>
  <si>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</si>
  <si>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</si>
  <si>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</si>
  <si>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</si>
  <si>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</si>
  <si>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</si>
  <si>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</si>
  <si>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</si>
  <si>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</si>
  <si>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</si>
  <si>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</si>
  <si>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</si>
  <si>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</si>
  <si>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</si>
  <si>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</si>
  <si>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</si>
  <si>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</si>
  <si>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</si>
  <si>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</si>
  <si>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</si>
  <si>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</si>
  <si>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</si>
  <si>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</si>
  <si>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</si>
  <si>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</si>
  <si>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</si>
  <si>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</si>
  <si>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</si>
  <si>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</si>
  <si>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</si>
  <si>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</si>
  <si>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</si>
  <si>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</si>
  <si>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</si>
  <si>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</si>
  <si>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</si>
  <si>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</si>
  <si>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</si>
  <si>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</si>
  <si>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</si>
  <si>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</si>
  <si>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</si>
  <si>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</si>
  <si>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</si>
  <si>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</si>
  <si>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</si>
  <si>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</si>
  <si>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</si>
  <si>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</si>
  <si>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</si>
  <si>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</si>
  <si>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</si>
  <si>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</si>
  <si>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</si>
  <si>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</si>
  <si>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</si>
  <si>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</si>
  <si>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</si>
  <si>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</si>
  <si>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</si>
  <si>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</si>
  <si>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</si>
  <si>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</si>
  <si>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</si>
  <si>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</si>
  <si>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</si>
  <si>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</si>
  <si>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</si>
  <si>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</si>
  <si>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</si>
  <si>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</si>
  <si>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</si>
  <si>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</si>
  <si>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</si>
  <si>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</si>
  <si>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</si>
  <si>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</si>
  <si>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</si>
  <si>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</si>
  <si>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</si>
  <si>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</si>
  <si>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</si>
  <si>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</si>
  <si>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</si>
  <si>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</si>
  <si>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</si>
  <si>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</si>
  <si>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</si>
  <si>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</si>
  <si>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</si>
  <si>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</si>
  <si>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</si>
  <si>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</si>
  <si>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</si>
  <si>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</si>
  <si>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</si>
  <si>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</si>
  <si>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</si>
  <si>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</si>
  <si>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</si>
  <si>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</si>
  <si>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</si>
  <si>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</si>
  <si>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</si>
  <si>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</si>
  <si>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</si>
  <si>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</si>
  <si>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</si>
  <si>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</si>
  <si>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</si>
  <si>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</si>
  <si>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</si>
  <si>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</si>
  <si>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</si>
  <si>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</si>
  <si>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</si>
  <si>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</si>
  <si>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</si>
  <si>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</si>
  <si>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</si>
  <si>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</si>
  <si>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</si>
  <si>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</si>
  <si>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</si>
  <si>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</si>
  <si>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</si>
  <si>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</si>
  <si>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</si>
  <si>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</si>
  <si>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</si>
  <si>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</si>
  <si>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</si>
  <si>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</si>
  <si>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</si>
  <si>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</si>
  <si>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</si>
  <si>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</si>
  <si>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</si>
  <si>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</si>
  <si>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</si>
  <si>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</si>
  <si>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</si>
  <si>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</si>
  <si>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</si>
  <si>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</si>
  <si>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</si>
  <si>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</si>
  <si>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</si>
  <si>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</si>
  <si>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</si>
  <si>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</si>
  <si>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</si>
  <si>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</si>
  <si>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</si>
  <si>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</si>
  <si>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</si>
  <si>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</si>
  <si>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</si>
  <si>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</si>
  <si>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</si>
  <si>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</si>
  <si>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</si>
  <si>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</si>
  <si>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</si>
  <si>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</si>
  <si>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</si>
  <si>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</si>
  <si>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</si>
  <si>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</si>
  <si>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</si>
  <si>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</si>
  <si>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</si>
  <si>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</si>
  <si>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</si>
  <si>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</si>
  <si>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</si>
  <si>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</si>
  <si>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</si>
  <si>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</si>
  <si>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</si>
  <si>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</si>
  <si>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</si>
  <si>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</si>
  <si>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</si>
  <si>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</si>
  <si>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</si>
  <si>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</si>
  <si>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</si>
  <si>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</si>
  <si>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</si>
  <si>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</si>
  <si>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</si>
  <si>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</si>
  <si>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</si>
  <si>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</si>
  <si>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</si>
  <si>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</si>
  <si>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</si>
  <si>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</si>
  <si>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</si>
  <si>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</si>
  <si>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</si>
  <si>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</si>
  <si>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</si>
  <si>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</si>
  <si>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</si>
  <si>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</si>
  <si>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</si>
  <si>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</si>
  <si>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</si>
  <si>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</si>
  <si>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</si>
  <si>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</si>
  <si>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</si>
  <si>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</si>
  <si>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</si>
  <si>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</si>
  <si>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</si>
  <si>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</si>
  <si>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</si>
  <si>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</si>
  <si>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</si>
  <si>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</si>
  <si>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</si>
  <si>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</si>
  <si>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</si>
  <si>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</si>
  <si>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</si>
  <si>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</si>
  <si>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</si>
  <si>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</si>
  <si>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</si>
  <si>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</si>
  <si>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</si>
  <si>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</si>
  <si>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</si>
  <si>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</si>
  <si>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</si>
  <si>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</si>
  <si>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</si>
  <si>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</si>
  <si>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</si>
  <si>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</si>
  <si>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</si>
  <si>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</si>
  <si>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</si>
  <si>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</si>
  <si>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</si>
  <si>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</si>
  <si>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</si>
  <si>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</si>
  <si>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</si>
  <si>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</si>
  <si>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</si>
  <si>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</si>
  <si>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</si>
  <si>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</si>
  <si>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</si>
  <si>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</si>
  <si>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</si>
  <si>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</si>
  <si>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</si>
  <si>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</si>
  <si>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</si>
  <si>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</si>
  <si>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</si>
  <si>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</si>
  <si>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</si>
  <si>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</si>
  <si>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</si>
  <si>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</si>
  <si>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</si>
  <si>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</si>
  <si>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</si>
  <si>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</si>
  <si>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</si>
  <si>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</si>
  <si>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</si>
  <si>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</si>
  <si>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</si>
  <si>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</si>
  <si>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</si>
  <si>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</si>
  <si>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</si>
  <si>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</si>
  <si>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</si>
  <si>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</si>
  <si>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</si>
  <si>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</si>
  <si>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</si>
  <si>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</si>
  <si>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</si>
  <si>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</si>
  <si>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</si>
  <si>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</si>
  <si>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</si>
  <si>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</si>
  <si>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</si>
  <si>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</si>
  <si>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</si>
  <si>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</si>
  <si>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</si>
  <si>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</si>
  <si>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</si>
  <si>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</si>
  <si>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</si>
  <si>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</si>
  <si>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</si>
  <si>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</si>
  <si>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</si>
  <si>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</si>
  <si>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</si>
  <si>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</si>
  <si>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</si>
  <si>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</si>
  <si>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</si>
  <si>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</si>
  <si>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</si>
  <si>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</si>
  <si>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</si>
  <si>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</si>
  <si>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</si>
  <si>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</si>
  <si>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</si>
  <si>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</si>
  <si>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</si>
  <si>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</si>
  <si>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</si>
  <si>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</si>
  <si>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</si>
  <si>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</si>
  <si>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</si>
  <si>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</si>
  <si>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</si>
  <si>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</si>
  <si>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</si>
  <si>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</si>
  <si>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</si>
  <si>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</si>
  <si>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</si>
  <si>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</si>
  <si>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</si>
  <si>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</si>
  <si>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</si>
  <si>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</si>
  <si>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</si>
  <si>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</si>
  <si>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</si>
  <si>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</si>
  <si>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</si>
  <si>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</si>
  <si>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</si>
  <si>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</si>
  <si>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</si>
  <si>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</si>
  <si>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</si>
  <si>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</si>
  <si>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</si>
  <si>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</si>
  <si>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</si>
  <si>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</si>
  <si>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</si>
  <si>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</si>
  <si>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</si>
  <si>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</si>
  <si>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</si>
  <si>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</si>
  <si>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</si>
  <si>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</si>
  <si>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</si>
  <si>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</si>
  <si>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</si>
  <si>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</si>
  <si>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</si>
  <si>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</si>
  <si>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</si>
  <si>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</si>
  <si>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</si>
  <si>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</si>
  <si>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</si>
  <si>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</si>
  <si>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</si>
  <si>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</si>
  <si>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</si>
  <si>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</si>
  <si>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</si>
  <si>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</si>
  <si>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</si>
  <si>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Sum of QTY SOLD</t>
  </si>
  <si>
    <t>Qty by Category</t>
  </si>
  <si>
    <t>Sum of REVENUE</t>
  </si>
  <si>
    <t>Revenue by Category</t>
  </si>
  <si>
    <t>Revenue by Year</t>
  </si>
  <si>
    <t>Revenue by Month</t>
  </si>
  <si>
    <t>Jan</t>
  </si>
  <si>
    <t>Feb</t>
  </si>
  <si>
    <t>Mar</t>
  </si>
  <si>
    <t>Apr</t>
  </si>
  <si>
    <t>May</t>
  </si>
  <si>
    <t>Jun</t>
  </si>
  <si>
    <t>Jul</t>
  </si>
  <si>
    <t>Aug</t>
  </si>
  <si>
    <t>Sep</t>
  </si>
  <si>
    <t>Oct</t>
  </si>
  <si>
    <t>Nov</t>
  </si>
  <si>
    <t>Dec</t>
  </si>
  <si>
    <t>Sum of PROFIT MARGIN</t>
  </si>
  <si>
    <t>Revenue by City</t>
  </si>
  <si>
    <t xml:space="preserve">Transaction by weekday </t>
  </si>
  <si>
    <t>Sun</t>
  </si>
  <si>
    <t>Mon</t>
  </si>
  <si>
    <t>Tue</t>
  </si>
  <si>
    <t>Wed</t>
  </si>
  <si>
    <t>Thu</t>
  </si>
  <si>
    <t>Fri</t>
  </si>
  <si>
    <t>Sat</t>
  </si>
  <si>
    <t>Count of TRANSACTION ID</t>
  </si>
  <si>
    <t>Transaction by Year &amp; Month</t>
  </si>
  <si>
    <t>Profit margin by product</t>
  </si>
  <si>
    <t>Transactions</t>
  </si>
  <si>
    <t>Qty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</si>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</sst>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_ [$₹-4009]\ * #,##0_ ;_ [$₹-4009]\ * \-#,##0_ ;_ [$₹-4009]\ * &quot;-&quot;??_ ;_ @_ "/>
    <numFmt numFmtId="166" formatCode="_ * #,##0_ ;_ * \-#,##0_ ;_ * &quot;-&quot;??_ ;_ @_ "/>
  </numFmts>
  <fonts count="2" x14ac:knownFonts="1">
    <font>
      <sz val="11"/>
      <color theme="1"/>
      <name val="Aptos Narrow"/>
      <family val="2"/>
      <scheme val="minor"/>
    </font>
    <font>
      <b/>
      <sz val="11"/>
      <color theme="8" tint="-0.249977111117893"/>
      <name val="Aptos Narrow"/>
      <family val="2"/>
      <scheme val="minor"/>
    </font>
  </fonts>
  <fills count="4">
    <fill>
      <patternFill patternType="none"/>
    </fill>
    <fill>
      <patternFill patternType="gray125"/>
    </fill>
    <fill>
      <patternFill patternType="solid">
        <fgColor theme="8"/>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166" fontId="0" fillId="0" borderId="0" xfId="0" applyNumberFormat="1"/>
    <xf numFmtId="0" fontId="0" fillId="0" borderId="1" xfId="0" applyBorder="1"/>
    <xf numFmtId="165" fontId="0" fillId="0" borderId="1" xfId="0" applyNumberFormat="1" applyBorder="1"/>
    <xf numFmtId="0" fontId="0" fillId="3" borderId="1" xfId="0" applyFill="1" applyBorder="1" applyAlignment="1">
      <alignment horizontal="left"/>
    </xf>
  </cellXfs>
  <cellStyles count="1">
    <cellStyle name="Normal" xfId="0" builtinId="0"/>
  </cellStyles>
  <dxfs count="8">
    <dxf>
      <numFmt numFmtId="166" formatCode="_ * #,##0_ ;_ * \-#,##0_ ;_ * &quot;-&quot;??_ ;_ @_ "/>
    </dxf>
    <dxf>
      <numFmt numFmtId="165" formatCode="_ [$₹-4009]\ * #,##0_ ;_ [$₹-4009]\ * \-#,##0_ ;_ [$₹-4009]\ * &quot;-&quot;??_ ;_ @_ "/>
    </dxf>
    <dxf>
      <numFmt numFmtId="0" formatCode="General"/>
    </dxf>
    <dxf>
      <numFmt numFmtId="0" formatCode="General"/>
    </dxf>
    <dxf>
      <numFmt numFmtId="0" formatCode="General"/>
    </dxf>
    <dxf>
      <numFmt numFmtId="164" formatCode="dd/mm/yyyy;@"/>
    </dxf>
    <dxf>
      <font>
        <b/>
        <color theme="1"/>
      </font>
      <border>
        <bottom style="thin">
          <color theme="4"/>
        </bottom>
        <vertical/>
        <horizontal/>
      </border>
    </dxf>
    <dxf>
      <font>
        <color theme="1"/>
      </font>
      <fill>
        <patternFill>
          <bgColor theme="4"/>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coffee" pivot="0" table="0" count="10" xr9:uid="{99D0CC4B-2EF1-43A1-AF06-EB65C112E1B2}">
      <tableStyleElement type="wholeTable" dxfId="7"/>
      <tableStyleElement type="headerRow" dxfId="6"/>
    </tableStyle>
  </tableStyles>
  <colors>
    <mruColors>
      <color rgb="FFAF8D11"/>
      <color rgb="FFEAC12A"/>
      <color rgb="FF7A620C"/>
      <color rgb="FF59C3C3"/>
      <color rgb="FFEAC332"/>
      <color rgb="FFCCCC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offe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TRANSACTIONS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Pivot!$AA$3</c:f>
              <c:strCache>
                <c:ptCount val="1"/>
                <c:pt idx="0">
                  <c:v>Total</c:v>
                </c:pt>
              </c:strCache>
            </c:strRef>
          </c:tx>
          <c:spPr>
            <a:solidFill>
              <a:schemeClr val="accent1"/>
            </a:solidFill>
            <a:ln>
              <a:noFill/>
            </a:ln>
            <a:effectLst/>
          </c:spPr>
          <c:invertIfNegative val="0"/>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 #,##0_ ;_ * \-#,##0_ ;_ * "-"??_ ;_ @_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E314-4F69-8504-B688F69F609D}"/>
            </c:ext>
          </c:extLst>
        </c:ser>
        <c:dLbls>
          <c:showLegendKey val="0"/>
          <c:showVal val="0"/>
          <c:showCatName val="0"/>
          <c:showSerName val="0"/>
          <c:showPercent val="0"/>
          <c:showBubbleSize val="0"/>
        </c:dLbls>
        <c:gapWidth val="182"/>
        <c:axId val="1500253072"/>
        <c:axId val="1500253552"/>
      </c:barChart>
      <c:catAx>
        <c:axId val="1500253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253552"/>
        <c:crosses val="autoZero"/>
        <c:auto val="1"/>
        <c:lblAlgn val="ctr"/>
        <c:lblOffset val="100"/>
        <c:noMultiLvlLbl val="0"/>
      </c:catAx>
      <c:valAx>
        <c:axId val="1500253552"/>
        <c:scaling>
          <c:orientation val="minMax"/>
        </c:scaling>
        <c:delete val="0"/>
        <c:axPos val="b"/>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25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a:t>
            </a:r>
            <a:r>
              <a:rPr lang="en-US" baseline="0"/>
              <a:t> TRANSACTION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0F0B-4B11-8168-34DEE896A5AA}"/>
            </c:ext>
          </c:extLst>
        </c:ser>
        <c:dLbls>
          <c:showLegendKey val="0"/>
          <c:showVal val="0"/>
          <c:showCatName val="0"/>
          <c:showSerName val="0"/>
          <c:showPercent val="0"/>
          <c:showBubbleSize val="0"/>
        </c:dLbls>
        <c:marker val="1"/>
        <c:smooth val="0"/>
        <c:axId val="1508046944"/>
        <c:axId val="1508048384"/>
      </c:lineChart>
      <c:catAx>
        <c:axId val="1508046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048384"/>
        <c:crosses val="autoZero"/>
        <c:auto val="1"/>
        <c:lblAlgn val="ctr"/>
        <c:lblOffset val="100"/>
        <c:noMultiLvlLbl val="0"/>
      </c:catAx>
      <c:valAx>
        <c:axId val="15080483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0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1C-4863-B416-BB1B860AAB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1C-4863-B416-BB1B860AAB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1C-4863-B416-BB1B860AAB2F}"/>
              </c:ext>
            </c:extLst>
          </c:dPt>
          <c:cat>
            <c:strRef>
              <c:f>Pivot!$G$4:$G$7</c:f>
              <c:strCache>
                <c:ptCount val="3"/>
                <c:pt idx="0">
                  <c:v>2021</c:v>
                </c:pt>
                <c:pt idx="1">
                  <c:v>2022</c:v>
                </c:pt>
                <c:pt idx="2">
                  <c:v>2023</c:v>
                </c:pt>
              </c:strCache>
            </c:strRef>
          </c:cat>
          <c:val>
            <c:numRef>
              <c:f>Pivot!$H$4:$H$7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588F-44B8-9A0A-90F7C021E19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 [$₹-4009]\ * #,##0_ ;_ [$₹-4009]\ * \-#,##0_ ;_ [$₹-4009]\ * "-"??_ ;_ @_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5059-4208-A860-9FA319B98992}"/>
            </c:ext>
          </c:extLst>
        </c:ser>
        <c:dLbls>
          <c:showLegendKey val="0"/>
          <c:showVal val="0"/>
          <c:showCatName val="0"/>
          <c:showSerName val="0"/>
          <c:showPercent val="0"/>
          <c:showBubbleSize val="0"/>
        </c:dLbls>
        <c:gapWidth val="182"/>
        <c:axId val="1372372368"/>
        <c:axId val="1372373808"/>
      </c:barChart>
      <c:catAx>
        <c:axId val="1372372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373808"/>
        <c:crosses val="autoZero"/>
        <c:auto val="1"/>
        <c:lblAlgn val="ctr"/>
        <c:lblOffset val="100"/>
        <c:noMultiLvlLbl val="0"/>
      </c:catAx>
      <c:valAx>
        <c:axId val="1372373808"/>
        <c:scaling>
          <c:orientation val="minMax"/>
        </c:scaling>
        <c:delete val="0"/>
        <c:axPos val="b"/>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37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c:f>
              <c:strCache>
                <c:ptCount val="1"/>
                <c:pt idx="0">
                  <c:v>Total</c:v>
                </c:pt>
              </c:strCache>
            </c:strRef>
          </c:tx>
          <c:spPr>
            <a:solidFill>
              <a:schemeClr val="accent1"/>
            </a:solidFill>
            <a:ln>
              <a:noFill/>
            </a:ln>
            <a:effectLst/>
          </c:spPr>
          <c:invertIfNegative val="0"/>
          <c:cat>
            <c:strRef>
              <c:f>Pivot!$T$4:$T$16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Pivot!$U$4:$U$16</c:f>
              <c:numCache>
                <c:formatCode>General</c:formatCode>
                <c:ptCount val="12"/>
                <c:pt idx="0">
                  <c:v>822</c:v>
                </c:pt>
                <c:pt idx="1">
                  <c:v>744</c:v>
                </c:pt>
                <c:pt idx="2">
                  <c:v>838</c:v>
                </c:pt>
                <c:pt idx="3">
                  <c:v>789</c:v>
                </c:pt>
                <c:pt idx="4">
                  <c:v>909</c:v>
                </c:pt>
                <c:pt idx="5">
                  <c:v>843</c:v>
                </c:pt>
                <c:pt idx="6">
                  <c:v>865</c:v>
                </c:pt>
                <c:pt idx="7">
                  <c:v>843</c:v>
                </c:pt>
                <c:pt idx="8">
                  <c:v>832</c:v>
                </c:pt>
                <c:pt idx="9">
                  <c:v>830</c:v>
                </c:pt>
                <c:pt idx="10">
                  <c:v>822</c:v>
                </c:pt>
                <c:pt idx="11">
                  <c:v>834</c:v>
                </c:pt>
              </c:numCache>
            </c:numRef>
          </c:val>
          <c:extLst>
            <c:ext xmlns:c16="http://schemas.microsoft.com/office/drawing/2014/chart" uri="{C3380CC4-5D6E-409C-BE32-E72D297353CC}">
              <c16:uniqueId val="{00000000-E9B8-45B3-BE10-4CCE3B9FB45C}"/>
            </c:ext>
          </c:extLst>
        </c:ser>
        <c:dLbls>
          <c:showLegendKey val="0"/>
          <c:showVal val="0"/>
          <c:showCatName val="0"/>
          <c:showSerName val="0"/>
          <c:showPercent val="0"/>
          <c:showBubbleSize val="0"/>
        </c:dLbls>
        <c:gapWidth val="219"/>
        <c:overlap val="-27"/>
        <c:axId val="1691529056"/>
        <c:axId val="1691528576"/>
      </c:barChart>
      <c:catAx>
        <c:axId val="16915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528576"/>
        <c:crosses val="autoZero"/>
        <c:auto val="1"/>
        <c:lblAlgn val="ctr"/>
        <c:lblOffset val="100"/>
        <c:noMultiLvlLbl val="0"/>
      </c:catAx>
      <c:valAx>
        <c:axId val="1691528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5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52-436A-AC36-6998D816DB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52-436A-AC36-6998D816DB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52-436A-AC36-6998D816DB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52-436A-AC36-6998D816DB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52-436A-AC36-6998D816DB85}"/>
              </c:ext>
            </c:extLst>
          </c:dPt>
          <c:cat>
            <c:strRef>
              <c:f>Pivot!$N$4:$N$9</c:f>
              <c:strCache>
                <c:ptCount val="5"/>
                <c:pt idx="0">
                  <c:v>Austin</c:v>
                </c:pt>
                <c:pt idx="1">
                  <c:v>Chicago</c:v>
                </c:pt>
                <c:pt idx="2">
                  <c:v>Los Angeles</c:v>
                </c:pt>
                <c:pt idx="3">
                  <c:v>New York</c:v>
                </c:pt>
                <c:pt idx="4">
                  <c:v>Seattle</c:v>
                </c:pt>
              </c:strCache>
            </c:strRef>
          </c:cat>
          <c:val>
            <c:numRef>
              <c:f>Pivot!$O$4:$O$9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039A-44BB-8838-AB9AC60831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c:f>
              <c:strCache>
                <c:ptCount val="1"/>
                <c:pt idx="0">
                  <c:v>Sum of REVENUE</c:v>
                </c:pt>
              </c:strCache>
            </c:strRef>
          </c:tx>
          <c:spPr>
            <a:solidFill>
              <a:schemeClr val="accent1"/>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8664-4363-B457-15E2BDEE333A}"/>
            </c:ext>
          </c:extLst>
        </c:ser>
        <c:ser>
          <c:idx val="1"/>
          <c:order val="1"/>
          <c:tx>
            <c:strRef>
              <c:f>Pivot!$L$3</c:f>
              <c:strCache>
                <c:ptCount val="1"/>
                <c:pt idx="0">
                  <c:v>Sum of PROFIT MARGIN</c:v>
                </c:pt>
              </c:strCache>
            </c:strRef>
          </c:tx>
          <c:spPr>
            <a:solidFill>
              <a:schemeClr val="accent2"/>
            </a:solidFill>
            <a:ln>
              <a:noFill/>
            </a:ln>
            <a:effectLst/>
          </c:spPr>
          <c:invertIfNegative val="0"/>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8664-4363-B457-15E2BDEE333A}"/>
            </c:ext>
          </c:extLst>
        </c:ser>
        <c:dLbls>
          <c:showLegendKey val="0"/>
          <c:showVal val="0"/>
          <c:showCatName val="0"/>
          <c:showSerName val="0"/>
          <c:showPercent val="0"/>
          <c:showBubbleSize val="0"/>
        </c:dLbls>
        <c:gapWidth val="150"/>
        <c:overlap val="100"/>
        <c:axId val="976053104"/>
        <c:axId val="976049264"/>
      </c:barChart>
      <c:catAx>
        <c:axId val="97605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49264"/>
        <c:crosses val="autoZero"/>
        <c:auto val="1"/>
        <c:lblAlgn val="ctr"/>
        <c:lblOffset val="100"/>
        <c:noMultiLvlLbl val="0"/>
      </c:catAx>
      <c:valAx>
        <c:axId val="976049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5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project.xlsx]Pivot!PivotTable4</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YEARLY REVENUE %</a:t>
            </a:r>
          </a:p>
        </c:rich>
      </c:tx>
      <c:layout>
        <c:manualLayout>
          <c:xMode val="edge"/>
          <c:yMode val="edge"/>
          <c:x val="0.12448082794529154"/>
          <c:y val="2.63898516682542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078037593360517"/>
          <c:y val="0.23696507562874342"/>
          <c:w val="0.75393896485459067"/>
          <c:h val="0.76208863000513671"/>
        </c:manualLayout>
      </c:layout>
      <c:doughnutChart>
        <c:varyColors val="1"/>
        <c:ser>
          <c:idx val="0"/>
          <c:order val="0"/>
          <c:tx>
            <c:strRef>
              <c:f>Pivot!$H$3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07-4F3F-92E1-EF1FC493F9BF}"/>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07-4F3F-92E1-EF1FC493F9BF}"/>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707-4F3F-92E1-EF1FC493F9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Pivot!$G$4:$G$7</c:f>
              <c:strCache>
                <c:ptCount val="3"/>
                <c:pt idx="0">
                  <c:v>2021</c:v>
                </c:pt>
                <c:pt idx="1">
                  <c:v>2022</c:v>
                </c:pt>
                <c:pt idx="2">
                  <c:v>2023</c:v>
                </c:pt>
              </c:strCache>
            </c:strRef>
          </c:cat>
          <c:val>
            <c:numRef>
              <c:f>Pivot!$H$4:$H$7</c:f>
              <c:numCache>
                <c:formatCode>General</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0707-4F3F-92E1-EF1FC493F9B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t"/>
      <c:layout>
        <c:manualLayout>
          <c:xMode val="edge"/>
          <c:yMode val="edge"/>
          <c:x val="0.23564552482117293"/>
          <c:y val="0.15290280056586492"/>
          <c:w val="0.52870853921367889"/>
          <c:h val="7.85104320953791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dk1">
          <a:lumMod val="25000"/>
          <a:lumOff val="7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project.xlsx]Pivot!PivotTable10</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solidFill>
                  <a:schemeClr val="tx1"/>
                </a:solidFill>
              </a:rPr>
              <a:t>WEEKDAY</a:t>
            </a:r>
            <a:r>
              <a:rPr lang="en-US" sz="1200" baseline="0">
                <a:solidFill>
                  <a:schemeClr val="tx1"/>
                </a:solidFill>
              </a:rPr>
              <a:t> TRANSACTION COUNT</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0E60-4F43-A2F6-3B4D969F63D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08046944"/>
        <c:axId val="1508048384"/>
      </c:lineChart>
      <c:catAx>
        <c:axId val="150804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solidFill>
                <a:latin typeface="+mn-lt"/>
                <a:ea typeface="+mn-ea"/>
                <a:cs typeface="+mn-cs"/>
              </a:defRPr>
            </a:pPr>
            <a:endParaRPr lang="en-US"/>
          </a:p>
        </c:txPr>
        <c:crossAx val="1508048384"/>
        <c:crosses val="autoZero"/>
        <c:auto val="1"/>
        <c:lblAlgn val="ctr"/>
        <c:lblOffset val="100"/>
        <c:noMultiLvlLbl val="0"/>
      </c:catAx>
      <c:valAx>
        <c:axId val="1508048384"/>
        <c:scaling>
          <c:orientation val="minMax"/>
        </c:scaling>
        <c:delete val="1"/>
        <c:axPos val="l"/>
        <c:numFmt formatCode="General" sourceLinked="1"/>
        <c:majorTickMark val="none"/>
        <c:minorTickMark val="none"/>
        <c:tickLblPos val="nextTo"/>
        <c:crossAx val="15080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CATEGORY</a:t>
            </a:r>
            <a:r>
              <a:rPr lang="en-US" sz="1400" b="1" baseline="0">
                <a:solidFill>
                  <a:schemeClr val="tx1"/>
                </a:solidFill>
              </a:rPr>
              <a:t> TRANSACTIONS</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70169268683122"/>
          <c:y val="0.22643733276106046"/>
          <c:w val="0.54611254080012894"/>
          <c:h val="0.70530100638446358"/>
        </c:manualLayout>
      </c:layout>
      <c:barChart>
        <c:barDir val="bar"/>
        <c:grouping val="clustered"/>
        <c:varyColors val="0"/>
        <c:ser>
          <c:idx val="0"/>
          <c:order val="0"/>
          <c:tx>
            <c:strRef>
              <c:f>Pivot!$AA$3</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 #,##0_ ;_ * \-#,##0_ ;_ * "-"??_ ;_ @_ </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3901-47C3-9853-8650618399AF}"/>
            </c:ext>
          </c:extLst>
        </c:ser>
        <c:dLbls>
          <c:dLblPos val="inEnd"/>
          <c:showLegendKey val="0"/>
          <c:showVal val="1"/>
          <c:showCatName val="0"/>
          <c:showSerName val="0"/>
          <c:showPercent val="0"/>
          <c:showBubbleSize val="0"/>
        </c:dLbls>
        <c:gapWidth val="182"/>
        <c:axId val="1500253072"/>
        <c:axId val="1500253552"/>
      </c:barChart>
      <c:catAx>
        <c:axId val="1500253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00253552"/>
        <c:crosses val="autoZero"/>
        <c:auto val="1"/>
        <c:lblAlgn val="ctr"/>
        <c:lblOffset val="100"/>
        <c:noMultiLvlLbl val="0"/>
      </c:catAx>
      <c:valAx>
        <c:axId val="1500253552"/>
        <c:scaling>
          <c:orientation val="minMax"/>
        </c:scaling>
        <c:delete val="1"/>
        <c:axPos val="b"/>
        <c:numFmt formatCode="_ * #,##0_ ;_ * \-#,##0_ ;_ * &quot;-&quot;??_ ;_ @_ " sourceLinked="1"/>
        <c:majorTickMark val="out"/>
        <c:minorTickMark val="none"/>
        <c:tickLblPos val="nextTo"/>
        <c:crossAx val="1500253072"/>
        <c:crosses val="autoZero"/>
        <c:crossBetween val="between"/>
      </c:valAx>
      <c:spPr>
        <a:noFill/>
        <a:ln>
          <a:noFill/>
        </a:ln>
        <a:effectLst>
          <a:innerShdw blurRad="63500" dist="50800" dir="13500000">
            <a:prstClr val="black">
              <a:alpha val="50000"/>
            </a:prstClr>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MONTHLY</a:t>
            </a:r>
            <a:r>
              <a:rPr lang="en-IN" sz="1600" b="1" baseline="0">
                <a:solidFill>
                  <a:schemeClr val="tx1"/>
                </a:solidFill>
              </a:rPr>
              <a:t> PROFIT &amp; REVENUE</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55274961264291E-2"/>
          <c:y val="0.16459389392833071"/>
          <c:w val="0.92201141828331357"/>
          <c:h val="0.70657182023702536"/>
        </c:manualLayout>
      </c:layout>
      <c:barChart>
        <c:barDir val="col"/>
        <c:grouping val="stacked"/>
        <c:varyColors val="0"/>
        <c:ser>
          <c:idx val="0"/>
          <c:order val="0"/>
          <c:tx>
            <c:strRef>
              <c:f>Pivot!$K$3</c:f>
              <c:strCache>
                <c:ptCount val="1"/>
                <c:pt idx="0">
                  <c:v>Sum of REVENUE</c:v>
                </c:pt>
              </c:strCache>
            </c:strRef>
          </c:tx>
          <c:spPr>
            <a:solidFill>
              <a:schemeClr val="accent5">
                <a:lumMod val="75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General</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F73A-4E6D-928C-65FC6CDB9771}"/>
            </c:ext>
          </c:extLst>
        </c:ser>
        <c:ser>
          <c:idx val="1"/>
          <c:order val="1"/>
          <c:tx>
            <c:strRef>
              <c:f>Pivot!$L$3</c:f>
              <c:strCache>
                <c:ptCount val="1"/>
                <c:pt idx="0">
                  <c:v>Sum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General</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F73A-4E6D-928C-65FC6CDB9771}"/>
            </c:ext>
          </c:extLst>
        </c:ser>
        <c:dLbls>
          <c:dLblPos val="inBase"/>
          <c:showLegendKey val="0"/>
          <c:showVal val="1"/>
          <c:showCatName val="0"/>
          <c:showSerName val="0"/>
          <c:showPercent val="0"/>
          <c:showBubbleSize val="0"/>
        </c:dLbls>
        <c:gapWidth val="150"/>
        <c:overlap val="100"/>
        <c:axId val="976053104"/>
        <c:axId val="976049264"/>
      </c:barChart>
      <c:catAx>
        <c:axId val="97605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976049264"/>
        <c:crosses val="autoZero"/>
        <c:auto val="1"/>
        <c:lblAlgn val="ctr"/>
        <c:lblOffset val="100"/>
        <c:noMultiLvlLbl val="0"/>
      </c:catAx>
      <c:valAx>
        <c:axId val="976049264"/>
        <c:scaling>
          <c:orientation val="minMax"/>
        </c:scaling>
        <c:delete val="1"/>
        <c:axPos val="l"/>
        <c:numFmt formatCode="General" sourceLinked="1"/>
        <c:majorTickMark val="out"/>
        <c:minorTickMark val="none"/>
        <c:tickLblPos val="nextTo"/>
        <c:crossAx val="97605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project.xlsx]Pivot!PivotTable6</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REVENUE</a:t>
            </a:r>
            <a:r>
              <a:rPr lang="en-IN" sz="1600" b="1" baseline="0">
                <a:solidFill>
                  <a:schemeClr val="tx1"/>
                </a:solidFill>
              </a:rPr>
              <a:t> BY CITY </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3.4902784625608273E-2"/>
          <c:y val="0.14314465002737628"/>
          <c:w val="0.90296983858174895"/>
          <c:h val="0.85685534997262369"/>
        </c:manualLayout>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B-47B1-BF12-FE7AD6E0E4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B-47B1-BF12-FE7AD6E0E4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B-47B1-BF12-FE7AD6E0E4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B-47B1-BF12-FE7AD6E0E4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8B-47B1-BF12-FE7AD6E0E444}"/>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C88B-47B1-BF12-FE7AD6E0E444}"/>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 [$₹-4009]\ * #,##0_ ;_ [$₹-4009]\ * \-#,##0_ ;_ [$₹-4009]\ * "-"??_ ;_ @_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B3D1-4455-8803-E5FB79A73FAD}"/>
            </c:ext>
          </c:extLst>
        </c:ser>
        <c:dLbls>
          <c:dLblPos val="inEnd"/>
          <c:showLegendKey val="0"/>
          <c:showVal val="1"/>
          <c:showCatName val="0"/>
          <c:showSerName val="0"/>
          <c:showPercent val="0"/>
          <c:showBubbleSize val="0"/>
        </c:dLbls>
        <c:gapWidth val="182"/>
        <c:axId val="1372372368"/>
        <c:axId val="1372373808"/>
      </c:barChart>
      <c:catAx>
        <c:axId val="1372372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372373808"/>
        <c:crosses val="autoZero"/>
        <c:auto val="1"/>
        <c:lblAlgn val="ctr"/>
        <c:lblOffset val="100"/>
        <c:noMultiLvlLbl val="0"/>
      </c:catAx>
      <c:valAx>
        <c:axId val="1372373808"/>
        <c:scaling>
          <c:orientation val="minMax"/>
        </c:scaling>
        <c:delete val="1"/>
        <c:axPos val="b"/>
        <c:numFmt formatCode="_ [$₹-4009]\ * #,##0_ ;_ [$₹-4009]\ * \-#,##0_ ;_ [$₹-4009]\ * &quot;-&quot;??_ ;_ @_ " sourceLinked="1"/>
        <c:majorTickMark val="out"/>
        <c:minorTickMark val="none"/>
        <c:tickLblPos val="nextTo"/>
        <c:crossAx val="137237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Excel project.xlsx]Pivot!PivotTable8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MONTHLY</a:t>
            </a:r>
            <a:r>
              <a:rPr lang="en-IN" sz="1600" b="1" baseline="0">
                <a:solidFill>
                  <a:schemeClr val="tx1"/>
                </a:solidFill>
              </a:rPr>
              <a:t> TRANSACTIONS</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6562861617787E-3"/>
          <c:y val="0.2361796648052697"/>
          <c:w val="0.96437789187508349"/>
          <c:h val="0.63236350253061635"/>
        </c:manualLayout>
      </c:layout>
      <c:barChart>
        <c:barDir val="col"/>
        <c:grouping val="clustered"/>
        <c:varyColors val="0"/>
        <c:ser>
          <c:idx val="0"/>
          <c:order val="0"/>
          <c:tx>
            <c:strRef>
              <c:f>Pivot!$U$3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Pivot!$T$4:$T$16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Pivot!$U$4:$U$16</c:f>
              <c:numCache>
                <c:formatCode>General</c:formatCode>
                <c:ptCount val="12"/>
                <c:pt idx="0">
                  <c:v>822</c:v>
                </c:pt>
                <c:pt idx="1">
                  <c:v>744</c:v>
                </c:pt>
                <c:pt idx="2">
                  <c:v>838</c:v>
                </c:pt>
                <c:pt idx="3">
                  <c:v>789</c:v>
                </c:pt>
                <c:pt idx="4">
                  <c:v>909</c:v>
                </c:pt>
                <c:pt idx="5">
                  <c:v>843</c:v>
                </c:pt>
                <c:pt idx="6">
                  <c:v>865</c:v>
                </c:pt>
                <c:pt idx="7">
                  <c:v>843</c:v>
                </c:pt>
                <c:pt idx="8">
                  <c:v>832</c:v>
                </c:pt>
                <c:pt idx="9">
                  <c:v>830</c:v>
                </c:pt>
                <c:pt idx="10">
                  <c:v>822</c:v>
                </c:pt>
                <c:pt idx="11">
                  <c:v>834</c:v>
                </c:pt>
              </c:numCache>
            </c:numRef>
          </c:val>
          <c:extLst>
            <c:ext xmlns:c16="http://schemas.microsoft.com/office/drawing/2014/chart" uri="{C3380CC4-5D6E-409C-BE32-E72D297353CC}">
              <c16:uniqueId val="{00000000-BEA0-4D69-B857-5F71654CFAAA}"/>
            </c:ext>
          </c:extLst>
        </c:ser>
        <c:dLbls>
          <c:dLblPos val="outEnd"/>
          <c:showLegendKey val="0"/>
          <c:showVal val="1"/>
          <c:showCatName val="0"/>
          <c:showSerName val="0"/>
          <c:showPercent val="0"/>
          <c:showBubbleSize val="0"/>
        </c:dLbls>
        <c:gapWidth val="219"/>
        <c:overlap val="-27"/>
        <c:axId val="1691529056"/>
        <c:axId val="1691528576"/>
      </c:barChart>
      <c:catAx>
        <c:axId val="16915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691528576"/>
        <c:crosses val="autoZero"/>
        <c:auto val="1"/>
        <c:lblAlgn val="ctr"/>
        <c:lblOffset val="100"/>
        <c:noMultiLvlLbl val="0"/>
      </c:catAx>
      <c:valAx>
        <c:axId val="1691528576"/>
        <c:scaling>
          <c:orientation val="minMax"/>
        </c:scaling>
        <c:delete val="1"/>
        <c:axPos val="l"/>
        <c:numFmt formatCode="General" sourceLinked="1"/>
        <c:majorTickMark val="none"/>
        <c:minorTickMark val="none"/>
        <c:tickLblPos val="nextTo"/>
        <c:crossAx val="16915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10.xml"/><Relationship Id="rId7" Type="http://schemas.openxmlformats.org/officeDocument/2006/relationships/image" Target="../media/image4.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3.png"/><Relationship Id="rId11" Type="http://schemas.openxmlformats.org/officeDocument/2006/relationships/chart" Target="../charts/chart14.xml"/><Relationship Id="rId5" Type="http://schemas.openxmlformats.org/officeDocument/2006/relationships/image" Target="../media/image2.png"/><Relationship Id="rId10" Type="http://schemas.openxmlformats.org/officeDocument/2006/relationships/chart" Target="../charts/chart13.xml"/><Relationship Id="rId4" Type="http://schemas.openxmlformats.org/officeDocument/2006/relationships/image" Target="../media/image1.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24</xdr:col>
      <xdr:colOff>48238</xdr:colOff>
      <xdr:row>11</xdr:row>
      <xdr:rowOff>115747</xdr:rowOff>
    </xdr:from>
    <xdr:to>
      <xdr:col>26</xdr:col>
      <xdr:colOff>1466128</xdr:colOff>
      <xdr:row>23</xdr:row>
      <xdr:rowOff>26044</xdr:rowOff>
    </xdr:to>
    <xdr:graphicFrame macro="">
      <xdr:nvGraphicFramePr>
        <xdr:cNvPr id="2" name="Chart 1">
          <a:extLst>
            <a:ext uri="{FF2B5EF4-FFF2-40B4-BE49-F238E27FC236}">
              <a16:creationId xmlns:a16="http://schemas.microsoft.com/office/drawing/2014/main" id="{0611762C-6409-7B97-EE8C-D01DCF7F1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48229</xdr:colOff>
      <xdr:row>11</xdr:row>
      <xdr:rowOff>135038</xdr:rowOff>
    </xdr:from>
    <xdr:to>
      <xdr:col>17</xdr:col>
      <xdr:colOff>1687975</xdr:colOff>
      <xdr:row>22</xdr:row>
      <xdr:rowOff>132143</xdr:rowOff>
    </xdr:to>
    <xdr:graphicFrame macro="">
      <xdr:nvGraphicFramePr>
        <xdr:cNvPr id="5" name="Chart 4">
          <a:extLst>
            <a:ext uri="{FF2B5EF4-FFF2-40B4-BE49-F238E27FC236}">
              <a16:creationId xmlns:a16="http://schemas.microsoft.com/office/drawing/2014/main" id="{A99C8296-775F-6691-34A0-F79C19CFB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106101</xdr:colOff>
      <xdr:row>7</xdr:row>
      <xdr:rowOff>154330</xdr:rowOff>
    </xdr:from>
    <xdr:to>
      <xdr:col>7</xdr:col>
      <xdr:colOff>1012785</xdr:colOff>
      <xdr:row>20</xdr:row>
      <xdr:rowOff>151437</xdr:rowOff>
    </xdr:to>
    <xdr:graphicFrame macro="">
      <xdr:nvGraphicFramePr>
        <xdr:cNvPr id="6" name="Chart 5">
          <a:extLst>
            <a:ext uri="{FF2B5EF4-FFF2-40B4-BE49-F238E27FC236}">
              <a16:creationId xmlns:a16="http://schemas.microsoft.com/office/drawing/2014/main" id="{BF69EB78-DDE4-A1AB-EC48-E3B56E200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723417</xdr:colOff>
      <xdr:row>19</xdr:row>
      <xdr:rowOff>173620</xdr:rowOff>
    </xdr:from>
    <xdr:to>
      <xdr:col>6</xdr:col>
      <xdr:colOff>279721</xdr:colOff>
      <xdr:row>32</xdr:row>
      <xdr:rowOff>106102</xdr:rowOff>
    </xdr:to>
    <xdr:graphicFrame macro="">
      <xdr:nvGraphicFramePr>
        <xdr:cNvPr id="7" name="Chart 6">
          <a:extLst>
            <a:ext uri="{FF2B5EF4-FFF2-40B4-BE49-F238E27FC236}">
              <a16:creationId xmlns:a16="http://schemas.microsoft.com/office/drawing/2014/main" id="{5176489E-BF65-4D30-613F-409BAE5B5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241139</xdr:colOff>
      <xdr:row>18</xdr:row>
      <xdr:rowOff>48227</xdr:rowOff>
    </xdr:from>
    <xdr:to>
      <xdr:col>23</xdr:col>
      <xdr:colOff>385823</xdr:colOff>
      <xdr:row>30</xdr:row>
      <xdr:rowOff>151435</xdr:rowOff>
    </xdr:to>
    <xdr:graphicFrame macro="">
      <xdr:nvGraphicFramePr>
        <xdr:cNvPr id="8" name="Chart 7">
          <a:extLst>
            <a:ext uri="{FF2B5EF4-FFF2-40B4-BE49-F238E27FC236}">
              <a16:creationId xmlns:a16="http://schemas.microsoft.com/office/drawing/2014/main" id="{43AC6B0B-BB5D-0011-A199-DB31347B8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1446835</xdr:colOff>
      <xdr:row>17</xdr:row>
      <xdr:rowOff>38582</xdr:rowOff>
    </xdr:from>
    <xdr:to>
      <xdr:col>15</xdr:col>
      <xdr:colOff>67520</xdr:colOff>
      <xdr:row>28</xdr:row>
      <xdr:rowOff>180371</xdr:rowOff>
    </xdr:to>
    <xdr:graphicFrame macro="">
      <xdr:nvGraphicFramePr>
        <xdr:cNvPr id="9" name="Chart 8">
          <a:extLst>
            <a:ext uri="{FF2B5EF4-FFF2-40B4-BE49-F238E27FC236}">
              <a16:creationId xmlns:a16="http://schemas.microsoft.com/office/drawing/2014/main" id="{AF657334-E599-59DD-5389-053C3D2CA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154329</xdr:colOff>
      <xdr:row>17</xdr:row>
      <xdr:rowOff>67518</xdr:rowOff>
    </xdr:from>
    <xdr:to>
      <xdr:col>11</xdr:col>
      <xdr:colOff>1215341</xdr:colOff>
      <xdr:row>29</xdr:row>
      <xdr:rowOff>180371</xdr:rowOff>
    </xdr:to>
    <xdr:graphicFrame macro="">
      <xdr:nvGraphicFramePr>
        <xdr:cNvPr id="10" name="Chart 9">
          <a:extLst>
            <a:ext uri="{FF2B5EF4-FFF2-40B4-BE49-F238E27FC236}">
              <a16:creationId xmlns:a16="http://schemas.microsoft.com/office/drawing/2014/main" id="{10A6CB15-9597-438E-862C-EE8DCA408C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702680</xdr:colOff>
      <xdr:row>8</xdr:row>
      <xdr:rowOff>27393</xdr:rowOff>
    </xdr:from>
    <xdr:to>
      <xdr:col>11</xdr:col>
      <xdr:colOff>476973</xdr:colOff>
      <xdr:row>22</xdr:row>
      <xdr:rowOff>42947</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745E1068-8DE9-3305-2050-00DBF811E69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734300" y="1493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237474</xdr:colOff>
      <xdr:row>10</xdr:row>
      <xdr:rowOff>140922</xdr:rowOff>
    </xdr:from>
    <xdr:to>
      <xdr:col>11</xdr:col>
      <xdr:colOff>957033</xdr:colOff>
      <xdr:row>24</xdr:row>
      <xdr:rowOff>156475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33FC9FCE-8F98-DAA7-F24A-4D42D53AAE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14360" y="1973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717534</xdr:colOff>
      <xdr:row>13</xdr:row>
      <xdr:rowOff>71184</xdr:rowOff>
    </xdr:from>
    <xdr:to>
      <xdr:col>11</xdr:col>
      <xdr:colOff>1437093</xdr:colOff>
      <xdr:row>27</xdr:row>
      <xdr:rowOff>86738</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F62C3CC3-736F-5592-2705-9E9F8979B65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94420" y="2453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61692</xdr:colOff>
      <xdr:row>0</xdr:row>
      <xdr:rowOff>0</xdr:rowOff>
    </xdr:from>
    <xdr:to>
      <xdr:col>24</xdr:col>
      <xdr:colOff>280897</xdr:colOff>
      <xdr:row>38</xdr:row>
      <xdr:rowOff>93945</xdr:rowOff>
    </xdr:to>
    <xdr:sp macro="" textlink="">
      <xdr:nvSpPr>
        <xdr:cNvPr id="3" name="Rectangle: Rounded Corners 2">
          <a:extLst>
            <a:ext uri="{FF2B5EF4-FFF2-40B4-BE49-F238E27FC236}">
              <a16:creationId xmlns:a16="http://schemas.microsoft.com/office/drawing/2014/main" id="{9BDE82A8-9DFE-3F4D-3378-77B6FF995AED}"/>
            </a:ext>
          </a:extLst>
        </xdr:cNvPr>
        <xdr:cNvSpPr/>
      </xdr:nvSpPr>
      <xdr:spPr>
        <a:xfrm>
          <a:off x="61692" y="0"/>
          <a:ext cx="14796596" cy="7228032"/>
        </a:xfrm>
        <a:prstGeom prst="roundRect">
          <a:avLst>
            <a:gd name="adj" fmla="val 334"/>
          </a:avLst>
        </a:prstGeom>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309217</xdr:colOff>
      <xdr:row>0</xdr:row>
      <xdr:rowOff>148898</xdr:rowOff>
    </xdr:from>
    <xdr:to>
      <xdr:col>24</xdr:col>
      <xdr:colOff>41753</xdr:colOff>
      <xdr:row>3</xdr:row>
      <xdr:rowOff>93945</xdr:rowOff>
    </xdr:to>
    <xdr:sp macro="" textlink="">
      <xdr:nvSpPr>
        <xdr:cNvPr id="22" name="TextBox 21">
          <a:extLst>
            <a:ext uri="{FF2B5EF4-FFF2-40B4-BE49-F238E27FC236}">
              <a16:creationId xmlns:a16="http://schemas.microsoft.com/office/drawing/2014/main" id="{4A934459-A999-F744-9C93-F0383512FD54}"/>
            </a:ext>
          </a:extLst>
        </xdr:cNvPr>
        <xdr:cNvSpPr txBox="1"/>
      </xdr:nvSpPr>
      <xdr:spPr>
        <a:xfrm>
          <a:off x="309217" y="148898"/>
          <a:ext cx="14309927" cy="508264"/>
        </a:xfrm>
        <a:prstGeom prst="rect">
          <a:avLst/>
        </a:prstGeom>
        <a:solidFill>
          <a:schemeClr val="accent1"/>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chemeClr val="tx1"/>
              </a:solidFill>
              <a:latin typeface="Algerian" panose="04020705040A02060702" pitchFamily="82" charset="0"/>
            </a:rPr>
            <a:t>COFFEE SHOP SALES DATA</a:t>
          </a:r>
        </a:p>
      </xdr:txBody>
    </xdr:sp>
    <xdr:clientData/>
  </xdr:twoCellAnchor>
  <xdr:twoCellAnchor>
    <xdr:from>
      <xdr:col>5</xdr:col>
      <xdr:colOff>137808</xdr:colOff>
      <xdr:row>5</xdr:row>
      <xdr:rowOff>56745</xdr:rowOff>
    </xdr:from>
    <xdr:to>
      <xdr:col>7</xdr:col>
      <xdr:colOff>316149</xdr:colOff>
      <xdr:row>7</xdr:row>
      <xdr:rowOff>8106</xdr:rowOff>
    </xdr:to>
    <xdr:sp macro="" textlink="">
      <xdr:nvSpPr>
        <xdr:cNvPr id="26" name="TextBox 25">
          <a:extLst>
            <a:ext uri="{FF2B5EF4-FFF2-40B4-BE49-F238E27FC236}">
              <a16:creationId xmlns:a16="http://schemas.microsoft.com/office/drawing/2014/main" id="{C6997658-5C7C-6396-D7C2-2C2A49685FAD}"/>
            </a:ext>
          </a:extLst>
        </xdr:cNvPr>
        <xdr:cNvSpPr txBox="1"/>
      </xdr:nvSpPr>
      <xdr:spPr>
        <a:xfrm>
          <a:off x="3177702" y="988979"/>
          <a:ext cx="1394298" cy="324255"/>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400" b="1">
            <a:solidFill>
              <a:schemeClr val="tx1"/>
            </a:solidFill>
          </a:endParaRPr>
        </a:p>
      </xdr:txBody>
    </xdr:sp>
    <xdr:clientData/>
  </xdr:twoCellAnchor>
  <xdr:twoCellAnchor>
    <xdr:from>
      <xdr:col>8</xdr:col>
      <xdr:colOff>218871</xdr:colOff>
      <xdr:row>5</xdr:row>
      <xdr:rowOff>72958</xdr:rowOff>
    </xdr:from>
    <xdr:to>
      <xdr:col>10</xdr:col>
      <xdr:colOff>243191</xdr:colOff>
      <xdr:row>6</xdr:row>
      <xdr:rowOff>170235</xdr:rowOff>
    </xdr:to>
    <xdr:sp macro="" textlink="">
      <xdr:nvSpPr>
        <xdr:cNvPr id="28" name="Text Box 1">
          <a:extLst>
            <a:ext uri="{FF2B5EF4-FFF2-40B4-BE49-F238E27FC236}">
              <a16:creationId xmlns:a16="http://schemas.microsoft.com/office/drawing/2014/main" id="{EC8A1EA9-08F6-4D35-85AF-1414348E7F08}"/>
            </a:ext>
          </a:extLst>
        </xdr:cNvPr>
        <xdr:cNvSpPr txBox="1">
          <a:spLocks noChangeArrowheads="1"/>
        </xdr:cNvSpPr>
      </xdr:nvSpPr>
      <xdr:spPr bwMode="auto">
        <a:xfrm>
          <a:off x="5082701" y="1005192"/>
          <a:ext cx="1240277" cy="283724"/>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algn="l" rtl="0">
            <a:defRPr sz="1000"/>
          </a:pPr>
          <a:endParaRPr lang="en-IN" sz="1100" b="1" i="0" u="none" strike="noStrike" baseline="0">
            <a:solidFill>
              <a:schemeClr val="tx1"/>
            </a:solidFill>
            <a:latin typeface="Aptos Narrow"/>
          </a:endParaRPr>
        </a:p>
      </xdr:txBody>
    </xdr:sp>
    <xdr:clientData/>
  </xdr:twoCellAnchor>
  <xdr:twoCellAnchor>
    <xdr:from>
      <xdr:col>11</xdr:col>
      <xdr:colOff>332362</xdr:colOff>
      <xdr:row>5</xdr:row>
      <xdr:rowOff>97277</xdr:rowOff>
    </xdr:from>
    <xdr:to>
      <xdr:col>13</xdr:col>
      <xdr:colOff>259405</xdr:colOff>
      <xdr:row>7</xdr:row>
      <xdr:rowOff>48638</xdr:rowOff>
    </xdr:to>
    <xdr:sp macro="" textlink="">
      <xdr:nvSpPr>
        <xdr:cNvPr id="29" name="Text Box 1">
          <a:extLst>
            <a:ext uri="{FF2B5EF4-FFF2-40B4-BE49-F238E27FC236}">
              <a16:creationId xmlns:a16="http://schemas.microsoft.com/office/drawing/2014/main" id="{F3E87CDC-82B1-4310-9A32-C81067C96427}"/>
            </a:ext>
          </a:extLst>
        </xdr:cNvPr>
        <xdr:cNvSpPr txBox="1">
          <a:spLocks noChangeArrowheads="1"/>
        </xdr:cNvSpPr>
      </xdr:nvSpPr>
      <xdr:spPr bwMode="auto">
        <a:xfrm>
          <a:off x="7020128" y="1029511"/>
          <a:ext cx="1143000" cy="324255"/>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endParaRPr lang="en-IN" sz="1400" b="1" i="0" u="none" strike="noStrike" baseline="0">
            <a:solidFill>
              <a:schemeClr val="tx1"/>
            </a:solidFill>
            <a:latin typeface="Aptos Narrow"/>
          </a:endParaRPr>
        </a:p>
      </xdr:txBody>
    </xdr:sp>
    <xdr:clientData/>
  </xdr:twoCellAnchor>
  <xdr:twoCellAnchor>
    <xdr:from>
      <xdr:col>11</xdr:col>
      <xdr:colOff>280177</xdr:colOff>
      <xdr:row>10</xdr:row>
      <xdr:rowOff>24700</xdr:rowOff>
    </xdr:from>
    <xdr:to>
      <xdr:col>15</xdr:col>
      <xdr:colOff>282849</xdr:colOff>
      <xdr:row>22</xdr:row>
      <xdr:rowOff>178058</xdr:rowOff>
    </xdr:to>
    <xdr:graphicFrame macro="">
      <xdr:nvGraphicFramePr>
        <xdr:cNvPr id="43" name="Chart 42">
          <a:extLst>
            <a:ext uri="{FF2B5EF4-FFF2-40B4-BE49-F238E27FC236}">
              <a16:creationId xmlns:a16="http://schemas.microsoft.com/office/drawing/2014/main" id="{C2293988-83BA-4D44-8958-5563B1BDB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407096</xdr:colOff>
      <xdr:row>3</xdr:row>
      <xdr:rowOff>146137</xdr:rowOff>
    </xdr:from>
    <xdr:to>
      <xdr:col>19</xdr:col>
      <xdr:colOff>146138</xdr:colOff>
      <xdr:row>9</xdr:row>
      <xdr:rowOff>114822</xdr:rowOff>
    </xdr:to>
    <mc:AlternateContent xmlns:mc="http://schemas.openxmlformats.org/markup-compatibility/2006" xmlns:a14="http://schemas.microsoft.com/office/drawing/2010/main">
      <mc:Choice Requires="a14">
        <xdr:graphicFrame macro="">
          <xdr:nvGraphicFramePr>
            <xdr:cNvPr id="44" name="City 1">
              <a:extLst>
                <a:ext uri="{FF2B5EF4-FFF2-40B4-BE49-F238E27FC236}">
                  <a16:creationId xmlns:a16="http://schemas.microsoft.com/office/drawing/2014/main" id="{0894E39C-2DFE-4CFF-AB64-F8D92311E5D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303183" y="709354"/>
              <a:ext cx="3383390" cy="1095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70736</xdr:colOff>
      <xdr:row>3</xdr:row>
      <xdr:rowOff>135699</xdr:rowOff>
    </xdr:from>
    <xdr:to>
      <xdr:col>13</xdr:col>
      <xdr:colOff>334028</xdr:colOff>
      <xdr:row>9</xdr:row>
      <xdr:rowOff>135698</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B2190731-69FD-400F-B090-BC8D38B4A20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144649" y="698916"/>
              <a:ext cx="2085466" cy="1126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146998</xdr:colOff>
      <xdr:row>3</xdr:row>
      <xdr:rowOff>154609</xdr:rowOff>
    </xdr:from>
    <xdr:to>
      <xdr:col>10</xdr:col>
      <xdr:colOff>0</xdr:colOff>
      <xdr:row>9</xdr:row>
      <xdr:rowOff>156575</xdr:rowOff>
    </xdr:to>
    <mc:AlternateContent xmlns:mc="http://schemas.openxmlformats.org/markup-compatibility/2006" xmlns:a14="http://schemas.microsoft.com/office/drawing/2010/main">
      <mc:Choice Requires="a14">
        <xdr:graphicFrame macro="">
          <xdr:nvGraphicFramePr>
            <xdr:cNvPr id="46" name="Month 1">
              <a:extLst>
                <a:ext uri="{FF2B5EF4-FFF2-40B4-BE49-F238E27FC236}">
                  <a16:creationId xmlns:a16="http://schemas.microsoft.com/office/drawing/2014/main" id="{CF2AEE27-AC19-4A77-8073-EEE3DA44F13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69172" y="717826"/>
              <a:ext cx="4104741" cy="1128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303560</xdr:colOff>
      <xdr:row>10</xdr:row>
      <xdr:rowOff>23096</xdr:rowOff>
    </xdr:from>
    <xdr:to>
      <xdr:col>11</xdr:col>
      <xdr:colOff>186810</xdr:colOff>
      <xdr:row>22</xdr:row>
      <xdr:rowOff>156575</xdr:rowOff>
    </xdr:to>
    <xdr:graphicFrame macro="">
      <xdr:nvGraphicFramePr>
        <xdr:cNvPr id="4" name="Chart 3">
          <a:extLst>
            <a:ext uri="{FF2B5EF4-FFF2-40B4-BE49-F238E27FC236}">
              <a16:creationId xmlns:a16="http://schemas.microsoft.com/office/drawing/2014/main" id="{9AEFC39F-CAE7-49CE-AF52-A9604C77E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144697</xdr:colOff>
      <xdr:row>10</xdr:row>
      <xdr:rowOff>22087</xdr:rowOff>
    </xdr:from>
    <xdr:to>
      <xdr:col>7</xdr:col>
      <xdr:colOff>215845</xdr:colOff>
      <xdr:row>22</xdr:row>
      <xdr:rowOff>156575</xdr:rowOff>
    </xdr:to>
    <xdr:graphicFrame macro="">
      <xdr:nvGraphicFramePr>
        <xdr:cNvPr id="6" name="Chart 5">
          <a:extLst>
            <a:ext uri="{FF2B5EF4-FFF2-40B4-BE49-F238E27FC236}">
              <a16:creationId xmlns:a16="http://schemas.microsoft.com/office/drawing/2014/main" id="{0E870552-2980-4A80-B21D-EEB96E386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143565</xdr:colOff>
      <xdr:row>4</xdr:row>
      <xdr:rowOff>23372</xdr:rowOff>
    </xdr:from>
    <xdr:to>
      <xdr:col>3</xdr:col>
      <xdr:colOff>110435</xdr:colOff>
      <xdr:row>7</xdr:row>
      <xdr:rowOff>147177</xdr:rowOff>
    </xdr:to>
    <xdr:grpSp>
      <xdr:nvGrpSpPr>
        <xdr:cNvPr id="18" name="Group 17">
          <a:extLst>
            <a:ext uri="{FF2B5EF4-FFF2-40B4-BE49-F238E27FC236}">
              <a16:creationId xmlns:a16="http://schemas.microsoft.com/office/drawing/2014/main" id="{BDD20468-09CB-116C-4009-784D873CA272}"/>
            </a:ext>
          </a:extLst>
        </xdr:cNvPr>
        <xdr:cNvGrpSpPr/>
      </xdr:nvGrpSpPr>
      <xdr:grpSpPr>
        <a:xfrm>
          <a:off x="143565" y="774329"/>
          <a:ext cx="1789044" cy="687022"/>
          <a:chOff x="111881" y="774329"/>
          <a:chExt cx="1809683" cy="687022"/>
        </a:xfrm>
      </xdr:grpSpPr>
      <xdr:sp macro="" textlink="">
        <xdr:nvSpPr>
          <xdr:cNvPr id="8" name="Rectangle: Rounded Corners 7">
            <a:extLst>
              <a:ext uri="{FF2B5EF4-FFF2-40B4-BE49-F238E27FC236}">
                <a16:creationId xmlns:a16="http://schemas.microsoft.com/office/drawing/2014/main" id="{07E13724-8218-4088-831E-BCD35C67B958}"/>
              </a:ext>
            </a:extLst>
          </xdr:cNvPr>
          <xdr:cNvSpPr/>
        </xdr:nvSpPr>
        <xdr:spPr>
          <a:xfrm>
            <a:off x="111881" y="774329"/>
            <a:ext cx="1809683" cy="687022"/>
          </a:xfrm>
          <a:prstGeom prst="roundRect">
            <a:avLst>
              <a:gd name="adj" fmla="val 0"/>
            </a:avLst>
          </a:prstGeom>
          <a:solidFill>
            <a:schemeClr val="accent1"/>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 name="Group 4">
            <a:extLst>
              <a:ext uri="{FF2B5EF4-FFF2-40B4-BE49-F238E27FC236}">
                <a16:creationId xmlns:a16="http://schemas.microsoft.com/office/drawing/2014/main" id="{D04E1811-C0BE-FBE4-3030-3F701FA2EC02}"/>
              </a:ext>
            </a:extLst>
          </xdr:cNvPr>
          <xdr:cNvGrpSpPr/>
        </xdr:nvGrpSpPr>
        <xdr:grpSpPr>
          <a:xfrm>
            <a:off x="145013" y="851634"/>
            <a:ext cx="1732378" cy="580530"/>
            <a:chOff x="167100" y="1160851"/>
            <a:chExt cx="1580039" cy="580530"/>
          </a:xfrm>
        </xdr:grpSpPr>
        <xdr:pic>
          <xdr:nvPicPr>
            <xdr:cNvPr id="2" name="Picture 1">
              <a:extLst>
                <a:ext uri="{FF2B5EF4-FFF2-40B4-BE49-F238E27FC236}">
                  <a16:creationId xmlns:a16="http://schemas.microsoft.com/office/drawing/2014/main" id="{40C90037-F990-D749-C6F7-8E19B1505284}"/>
                </a:ext>
              </a:extLst>
            </xdr:cNvPr>
            <xdr:cNvPicPr>
              <a:picLocks noChangeAspect="1"/>
            </xdr:cNvPicPr>
          </xdr:nvPicPr>
          <xdr:blipFill>
            <a:blip xmlns:r="http://schemas.openxmlformats.org/officeDocument/2006/relationships" r:embed="rId4"/>
            <a:stretch>
              <a:fillRect/>
            </a:stretch>
          </xdr:blipFill>
          <xdr:spPr>
            <a:xfrm>
              <a:off x="167100" y="1160851"/>
              <a:ext cx="1580039" cy="377682"/>
            </a:xfrm>
            <a:prstGeom prst="rect">
              <a:avLst/>
            </a:prstGeom>
          </xdr:spPr>
        </xdr:pic>
        <xdr:sp macro="" textlink="Pivot!B14">
          <xdr:nvSpPr>
            <xdr:cNvPr id="9" name="TextBox 8">
              <a:extLst>
                <a:ext uri="{FF2B5EF4-FFF2-40B4-BE49-F238E27FC236}">
                  <a16:creationId xmlns:a16="http://schemas.microsoft.com/office/drawing/2014/main" id="{629AFA74-1A0D-4E3D-BCEC-331CC6421204}"/>
                </a:ext>
              </a:extLst>
            </xdr:cNvPr>
            <xdr:cNvSpPr txBox="1"/>
          </xdr:nvSpPr>
          <xdr:spPr>
            <a:xfrm>
              <a:off x="272693" y="1356531"/>
              <a:ext cx="1454779" cy="384850"/>
            </a:xfrm>
            <a:prstGeom prst="rect">
              <a:avLst/>
            </a:prstGeom>
            <a:no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44B514-8830-425E-86A3-386EC1A4925E}" type="TxLink">
                <a:rPr lang="en-US" sz="2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lgn="ctr"/>
                <a:t>9971</a:t>
              </a:fld>
              <a:endParaRPr lang="en-IN" sz="20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grpSp>
    </xdr:grpSp>
    <xdr:clientData/>
  </xdr:twoCellAnchor>
  <xdr:twoCellAnchor>
    <xdr:from>
      <xdr:col>0</xdr:col>
      <xdr:colOff>143565</xdr:colOff>
      <xdr:row>8</xdr:row>
      <xdr:rowOff>123580</xdr:rowOff>
    </xdr:from>
    <xdr:to>
      <xdr:col>3</xdr:col>
      <xdr:colOff>44175</xdr:colOff>
      <xdr:row>12</xdr:row>
      <xdr:rowOff>59646</xdr:rowOff>
    </xdr:to>
    <xdr:grpSp>
      <xdr:nvGrpSpPr>
        <xdr:cNvPr id="17" name="Group 16">
          <a:extLst>
            <a:ext uri="{FF2B5EF4-FFF2-40B4-BE49-F238E27FC236}">
              <a16:creationId xmlns:a16="http://schemas.microsoft.com/office/drawing/2014/main" id="{D99E33E4-ECB7-F860-3C7B-FAB69109C500}"/>
            </a:ext>
          </a:extLst>
        </xdr:cNvPr>
        <xdr:cNvGrpSpPr/>
      </xdr:nvGrpSpPr>
      <xdr:grpSpPr>
        <a:xfrm>
          <a:off x="143565" y="1625493"/>
          <a:ext cx="1722784" cy="687023"/>
          <a:chOff x="143565" y="1592363"/>
          <a:chExt cx="1766957" cy="687023"/>
        </a:xfrm>
      </xdr:grpSpPr>
      <xdr:sp macro="" textlink="">
        <xdr:nvSpPr>
          <xdr:cNvPr id="19" name="Rectangle: Rounded Corners 18">
            <a:extLst>
              <a:ext uri="{FF2B5EF4-FFF2-40B4-BE49-F238E27FC236}">
                <a16:creationId xmlns:a16="http://schemas.microsoft.com/office/drawing/2014/main" id="{79BF3A27-2A12-4047-85E8-FBD7276DCEC3}"/>
              </a:ext>
            </a:extLst>
          </xdr:cNvPr>
          <xdr:cNvSpPr/>
        </xdr:nvSpPr>
        <xdr:spPr>
          <a:xfrm>
            <a:off x="143565" y="1592363"/>
            <a:ext cx="1766957" cy="687023"/>
          </a:xfrm>
          <a:prstGeom prst="roundRect">
            <a:avLst>
              <a:gd name="adj" fmla="val 0"/>
            </a:avLst>
          </a:prstGeom>
          <a:solidFill>
            <a:schemeClr val="accent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7" name="Group 6">
            <a:extLst>
              <a:ext uri="{FF2B5EF4-FFF2-40B4-BE49-F238E27FC236}">
                <a16:creationId xmlns:a16="http://schemas.microsoft.com/office/drawing/2014/main" id="{C6041BA0-946F-ADE2-B4FE-1D205D1DE1C7}"/>
              </a:ext>
            </a:extLst>
          </xdr:cNvPr>
          <xdr:cNvGrpSpPr/>
        </xdr:nvGrpSpPr>
        <xdr:grpSpPr>
          <a:xfrm>
            <a:off x="218414" y="1656522"/>
            <a:ext cx="1679854" cy="552174"/>
            <a:chOff x="163197" y="1945755"/>
            <a:chExt cx="1679854" cy="566590"/>
          </a:xfrm>
        </xdr:grpSpPr>
        <xdr:sp macro="" textlink="Pivot!B15">
          <xdr:nvSpPr>
            <xdr:cNvPr id="32" name="Text Box 1">
              <a:extLst>
                <a:ext uri="{FF2B5EF4-FFF2-40B4-BE49-F238E27FC236}">
                  <a16:creationId xmlns:a16="http://schemas.microsoft.com/office/drawing/2014/main" id="{4C894E54-5426-4D36-A1BA-2A1380179850}"/>
                </a:ext>
              </a:extLst>
            </xdr:cNvPr>
            <xdr:cNvSpPr txBox="1">
              <a:spLocks noChangeArrowheads="1"/>
            </xdr:cNvSpPr>
          </xdr:nvSpPr>
          <xdr:spPr bwMode="auto">
            <a:xfrm>
              <a:off x="171565" y="2219372"/>
              <a:ext cx="1563359" cy="292973"/>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algn="ctr" rtl="0">
                <a:defRPr sz="1000"/>
              </a:pPr>
              <a:fld id="{4176EAD6-6162-43A6-B303-28A618FF9F67}" type="TxLink">
                <a:rPr lang="en-US"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pPr algn="ctr" rtl="0">
                  <a:defRPr sz="1000"/>
                </a:pPr>
                <a:t>14117</a:t>
              </a:fld>
              <a:endParaRPr lang="en-IN"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10" name="Picture 9">
              <a:extLst>
                <a:ext uri="{FF2B5EF4-FFF2-40B4-BE49-F238E27FC236}">
                  <a16:creationId xmlns:a16="http://schemas.microsoft.com/office/drawing/2014/main" id="{32E2838D-BA70-D169-4A03-1BC03EA5EDB3}"/>
                </a:ext>
              </a:extLst>
            </xdr:cNvPr>
            <xdr:cNvPicPr>
              <a:picLocks noChangeAspect="1"/>
            </xdr:cNvPicPr>
          </xdr:nvPicPr>
          <xdr:blipFill>
            <a:blip xmlns:r="http://schemas.openxmlformats.org/officeDocument/2006/relationships" r:embed="rId5"/>
            <a:stretch>
              <a:fillRect/>
            </a:stretch>
          </xdr:blipFill>
          <xdr:spPr>
            <a:xfrm>
              <a:off x="163197" y="1945755"/>
              <a:ext cx="1679854" cy="377683"/>
            </a:xfrm>
            <a:prstGeom prst="rect">
              <a:avLst/>
            </a:prstGeom>
          </xdr:spPr>
        </xdr:pic>
      </xdr:grpSp>
    </xdr:grpSp>
    <xdr:clientData/>
  </xdr:twoCellAnchor>
  <xdr:twoCellAnchor>
    <xdr:from>
      <xdr:col>0</xdr:col>
      <xdr:colOff>167950</xdr:colOff>
      <xdr:row>13</xdr:row>
      <xdr:rowOff>116212</xdr:rowOff>
    </xdr:from>
    <xdr:to>
      <xdr:col>3</xdr:col>
      <xdr:colOff>77303</xdr:colOff>
      <xdr:row>17</xdr:row>
      <xdr:rowOff>52279</xdr:rowOff>
    </xdr:to>
    <xdr:grpSp>
      <xdr:nvGrpSpPr>
        <xdr:cNvPr id="27" name="Group 26">
          <a:extLst>
            <a:ext uri="{FF2B5EF4-FFF2-40B4-BE49-F238E27FC236}">
              <a16:creationId xmlns:a16="http://schemas.microsoft.com/office/drawing/2014/main" id="{394FAB7C-6635-549D-0CD1-A2FD5255DB4E}"/>
            </a:ext>
          </a:extLst>
        </xdr:cNvPr>
        <xdr:cNvGrpSpPr/>
      </xdr:nvGrpSpPr>
      <xdr:grpSpPr>
        <a:xfrm>
          <a:off x="167950" y="2556821"/>
          <a:ext cx="1731527" cy="687023"/>
          <a:chOff x="178994" y="2777690"/>
          <a:chExt cx="1693000" cy="687023"/>
        </a:xfrm>
      </xdr:grpSpPr>
      <xdr:sp macro="" textlink="">
        <xdr:nvSpPr>
          <xdr:cNvPr id="20" name="Rectangle: Rounded Corners 19">
            <a:extLst>
              <a:ext uri="{FF2B5EF4-FFF2-40B4-BE49-F238E27FC236}">
                <a16:creationId xmlns:a16="http://schemas.microsoft.com/office/drawing/2014/main" id="{35B4B035-466D-4475-80B2-32634312ACBD}"/>
              </a:ext>
            </a:extLst>
          </xdr:cNvPr>
          <xdr:cNvSpPr/>
        </xdr:nvSpPr>
        <xdr:spPr>
          <a:xfrm>
            <a:off x="178994" y="2777690"/>
            <a:ext cx="1693000" cy="687023"/>
          </a:xfrm>
          <a:prstGeom prst="roundRect">
            <a:avLst>
              <a:gd name="adj" fmla="val 0"/>
            </a:avLst>
          </a:prstGeom>
          <a:solidFill>
            <a:schemeClr val="accent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3" name="Group 22">
            <a:extLst>
              <a:ext uri="{FF2B5EF4-FFF2-40B4-BE49-F238E27FC236}">
                <a16:creationId xmlns:a16="http://schemas.microsoft.com/office/drawing/2014/main" id="{855EC366-C2C1-0C99-4BCF-B4D9172ACB63}"/>
              </a:ext>
            </a:extLst>
          </xdr:cNvPr>
          <xdr:cNvGrpSpPr/>
        </xdr:nvGrpSpPr>
        <xdr:grpSpPr>
          <a:xfrm>
            <a:off x="212125" y="2821864"/>
            <a:ext cx="1630776" cy="626003"/>
            <a:chOff x="212125" y="2777690"/>
            <a:chExt cx="1630776" cy="626003"/>
          </a:xfrm>
        </xdr:grpSpPr>
        <xdr:sp macro="" textlink="Pivot!B16">
          <xdr:nvSpPr>
            <xdr:cNvPr id="33" name="Text Box 1">
              <a:extLst>
                <a:ext uri="{FF2B5EF4-FFF2-40B4-BE49-F238E27FC236}">
                  <a16:creationId xmlns:a16="http://schemas.microsoft.com/office/drawing/2014/main" id="{184DBC8C-A06E-4DE8-A736-488BF6B8CBA4}"/>
                </a:ext>
              </a:extLst>
            </xdr:cNvPr>
            <xdr:cNvSpPr txBox="1">
              <a:spLocks noChangeArrowheads="1"/>
            </xdr:cNvSpPr>
          </xdr:nvSpPr>
          <xdr:spPr bwMode="auto">
            <a:xfrm>
              <a:off x="245633" y="3061570"/>
              <a:ext cx="1368806" cy="342123"/>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algn="ctr" rtl="0">
                <a:defRPr sz="1000"/>
              </a:pPr>
              <a:fld id="{ABF72EB6-9609-490C-BA48-32C99EA079E9}" type="TxLink">
                <a:rPr lang="en-US"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pPr algn="ctr" rtl="0">
                  <a:defRPr sz="1000"/>
                </a:pPr>
                <a:t> ₹ 46,374 </a:t>
              </a:fld>
              <a:endParaRPr lang="en-IN"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11" name="Picture 10">
              <a:extLst>
                <a:ext uri="{FF2B5EF4-FFF2-40B4-BE49-F238E27FC236}">
                  <a16:creationId xmlns:a16="http://schemas.microsoft.com/office/drawing/2014/main" id="{49CB8AF2-CF55-01FE-6021-D4A5DF61EE9D}"/>
                </a:ext>
              </a:extLst>
            </xdr:cNvPr>
            <xdr:cNvPicPr>
              <a:picLocks noChangeAspect="1"/>
            </xdr:cNvPicPr>
          </xdr:nvPicPr>
          <xdr:blipFill>
            <a:blip xmlns:r="http://schemas.openxmlformats.org/officeDocument/2006/relationships" r:embed="rId6"/>
            <a:stretch>
              <a:fillRect/>
            </a:stretch>
          </xdr:blipFill>
          <xdr:spPr>
            <a:xfrm>
              <a:off x="212125" y="2777690"/>
              <a:ext cx="1630776" cy="377682"/>
            </a:xfrm>
            <a:prstGeom prst="rect">
              <a:avLst/>
            </a:prstGeom>
          </xdr:spPr>
        </xdr:pic>
      </xdr:grpSp>
    </xdr:grpSp>
    <xdr:clientData/>
  </xdr:twoCellAnchor>
  <xdr:twoCellAnchor>
    <xdr:from>
      <xdr:col>0</xdr:col>
      <xdr:colOff>151840</xdr:colOff>
      <xdr:row>18</xdr:row>
      <xdr:rowOff>104519</xdr:rowOff>
    </xdr:from>
    <xdr:to>
      <xdr:col>3</xdr:col>
      <xdr:colOff>77304</xdr:colOff>
      <xdr:row>22</xdr:row>
      <xdr:rowOff>40737</xdr:rowOff>
    </xdr:to>
    <xdr:grpSp>
      <xdr:nvGrpSpPr>
        <xdr:cNvPr id="24" name="Group 23">
          <a:extLst>
            <a:ext uri="{FF2B5EF4-FFF2-40B4-BE49-F238E27FC236}">
              <a16:creationId xmlns:a16="http://schemas.microsoft.com/office/drawing/2014/main" id="{83B77F41-30A9-E785-4775-D9AF17775DC0}"/>
            </a:ext>
          </a:extLst>
        </xdr:cNvPr>
        <xdr:cNvGrpSpPr/>
      </xdr:nvGrpSpPr>
      <xdr:grpSpPr>
        <a:xfrm>
          <a:off x="151840" y="3483823"/>
          <a:ext cx="1747638" cy="687175"/>
          <a:chOff x="196014" y="3605301"/>
          <a:chExt cx="1667913" cy="687175"/>
        </a:xfrm>
      </xdr:grpSpPr>
      <xdr:sp macro="" textlink="">
        <xdr:nvSpPr>
          <xdr:cNvPr id="21" name="Rectangle: Rounded Corners 20">
            <a:extLst>
              <a:ext uri="{FF2B5EF4-FFF2-40B4-BE49-F238E27FC236}">
                <a16:creationId xmlns:a16="http://schemas.microsoft.com/office/drawing/2014/main" id="{DA1B81D0-9B57-4E19-9642-F54559A96CDE}"/>
              </a:ext>
            </a:extLst>
          </xdr:cNvPr>
          <xdr:cNvSpPr/>
        </xdr:nvSpPr>
        <xdr:spPr>
          <a:xfrm>
            <a:off x="196014" y="3605301"/>
            <a:ext cx="1663829" cy="687175"/>
          </a:xfrm>
          <a:prstGeom prst="roundRect">
            <a:avLst>
              <a:gd name="adj" fmla="val 0"/>
            </a:avLst>
          </a:prstGeom>
          <a:solidFill>
            <a:schemeClr val="accent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B17">
        <xdr:nvSpPr>
          <xdr:cNvPr id="31" name="Text Box 1">
            <a:extLst>
              <a:ext uri="{FF2B5EF4-FFF2-40B4-BE49-F238E27FC236}">
                <a16:creationId xmlns:a16="http://schemas.microsoft.com/office/drawing/2014/main" id="{2356E530-A6DF-4156-828B-DF9F034D4069}"/>
              </a:ext>
            </a:extLst>
          </xdr:cNvPr>
          <xdr:cNvSpPr txBox="1">
            <a:spLocks noChangeArrowheads="1"/>
          </xdr:cNvSpPr>
        </xdr:nvSpPr>
        <xdr:spPr bwMode="auto">
          <a:xfrm>
            <a:off x="435994" y="3896307"/>
            <a:ext cx="1149934" cy="321250"/>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36576" tIns="32004" rIns="0" bIns="0" anchor="t" upright="1"/>
          <a:lstStyle/>
          <a:p>
            <a:pPr algn="l" rtl="0">
              <a:defRPr sz="1000"/>
            </a:pPr>
            <a:fld id="{BEFA316F-90CF-40FD-8ADD-222F4D17717B}" type="TxLink">
              <a:rPr lang="en-US"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pPr algn="l" rtl="0">
                <a:defRPr sz="1000"/>
              </a:pPr>
              <a:t> ₹ 16,231 </a:t>
            </a:fld>
            <a:endParaRPr lang="en-IN" sz="2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12" name="Picture 11">
            <a:extLst>
              <a:ext uri="{FF2B5EF4-FFF2-40B4-BE49-F238E27FC236}">
                <a16:creationId xmlns:a16="http://schemas.microsoft.com/office/drawing/2014/main" id="{D01404D9-6871-14E5-4712-02D673F97BC7}"/>
              </a:ext>
            </a:extLst>
          </xdr:cNvPr>
          <xdr:cNvPicPr>
            <a:picLocks noChangeAspect="1"/>
          </xdr:cNvPicPr>
        </xdr:nvPicPr>
        <xdr:blipFill>
          <a:blip xmlns:r="http://schemas.openxmlformats.org/officeDocument/2006/relationships" r:embed="rId7"/>
          <a:stretch>
            <a:fillRect/>
          </a:stretch>
        </xdr:blipFill>
        <xdr:spPr>
          <a:xfrm>
            <a:off x="196014" y="3638431"/>
            <a:ext cx="1667913" cy="377683"/>
          </a:xfrm>
          <a:prstGeom prst="rect">
            <a:avLst/>
          </a:prstGeom>
        </xdr:spPr>
      </xdr:pic>
    </xdr:grpSp>
    <xdr:clientData/>
  </xdr:twoCellAnchor>
  <xdr:twoCellAnchor>
    <xdr:from>
      <xdr:col>13</xdr:col>
      <xdr:colOff>11043</xdr:colOff>
      <xdr:row>23</xdr:row>
      <xdr:rowOff>31316</xdr:rowOff>
    </xdr:from>
    <xdr:to>
      <xdr:col>24</xdr:col>
      <xdr:colOff>114822</xdr:colOff>
      <xdr:row>35</xdr:row>
      <xdr:rowOff>57358</xdr:rowOff>
    </xdr:to>
    <xdr:graphicFrame macro="">
      <xdr:nvGraphicFramePr>
        <xdr:cNvPr id="13" name="Chart 12">
          <a:extLst>
            <a:ext uri="{FF2B5EF4-FFF2-40B4-BE49-F238E27FC236}">
              <a16:creationId xmlns:a16="http://schemas.microsoft.com/office/drawing/2014/main" id="{365F1159-B4D9-4EB8-A2F8-1A06D15DC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359473</xdr:colOff>
      <xdr:row>10</xdr:row>
      <xdr:rowOff>11044</xdr:rowOff>
    </xdr:from>
    <xdr:to>
      <xdr:col>19</xdr:col>
      <xdr:colOff>262358</xdr:colOff>
      <xdr:row>22</xdr:row>
      <xdr:rowOff>156575</xdr:rowOff>
    </xdr:to>
    <xdr:graphicFrame macro="">
      <xdr:nvGraphicFramePr>
        <xdr:cNvPr id="14" name="Chart 13">
          <a:extLst>
            <a:ext uri="{FF2B5EF4-FFF2-40B4-BE49-F238E27FC236}">
              <a16:creationId xmlns:a16="http://schemas.microsoft.com/office/drawing/2014/main" id="{DF1E470C-4A7A-45DE-AD11-08D954D1B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307282</xdr:colOff>
      <xdr:row>3</xdr:row>
      <xdr:rowOff>165653</xdr:rowOff>
    </xdr:from>
    <xdr:to>
      <xdr:col>24</xdr:col>
      <xdr:colOff>125260</xdr:colOff>
      <xdr:row>22</xdr:row>
      <xdr:rowOff>177452</xdr:rowOff>
    </xdr:to>
    <xdr:graphicFrame macro="">
      <xdr:nvGraphicFramePr>
        <xdr:cNvPr id="15" name="Chart 14">
          <a:extLst>
            <a:ext uri="{FF2B5EF4-FFF2-40B4-BE49-F238E27FC236}">
              <a16:creationId xmlns:a16="http://schemas.microsoft.com/office/drawing/2014/main" id="{26336B07-DB75-4113-BB4D-C146E428A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210206</xdr:colOff>
      <xdr:row>23</xdr:row>
      <xdr:rowOff>52552</xdr:rowOff>
    </xdr:from>
    <xdr:to>
      <xdr:col>12</xdr:col>
      <xdr:colOff>430695</xdr:colOff>
      <xdr:row>35</xdr:row>
      <xdr:rowOff>33130</xdr:rowOff>
    </xdr:to>
    <xdr:graphicFrame macro="">
      <xdr:nvGraphicFramePr>
        <xdr:cNvPr id="16" name="Chart 15">
          <a:extLst>
            <a:ext uri="{FF2B5EF4-FFF2-40B4-BE49-F238E27FC236}">
              <a16:creationId xmlns:a16="http://schemas.microsoft.com/office/drawing/2014/main" id="{3E88E030-535C-4674-BD43-23A5DE37A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li Ghogale" refreshedDate="45874.854985763886" createdVersion="8" refreshedVersion="8" minRefreshableVersion="3" recordCount="9971" xr:uid="{6A737D27-C43C-43FE-9BEC-C94F79468D2B}">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354461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AA01F0-DBED-408E-81DB-52FC3150514C}"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T3:U16" firstHeaderRow="1" firstDataRow="1" firstDataCol="1"/>
  <pivotFields count="14">
    <pivotField dataField="1" showAll="0"/>
    <pivotField numFmtId="164"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Count of TRANSACTION ID" fld="0" subtotal="count" baseField="0" baseItem="0"/>
  </dataFields>
  <chartFormats count="2">
    <chartFormat chart="8"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23E485-BCBA-46DD-9C6D-DF003CB4B01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 of REVENUE"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0"/>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2"/>
          </reference>
        </references>
      </pivotArea>
    </chartFormat>
    <chartFormat chart="7" format="16">
      <pivotArea type="data" outline="0" fieldPosition="0">
        <references count="2">
          <reference field="4294967294" count="1" selected="0">
            <x v="0"/>
          </reference>
          <reference field="2" count="1" selected="0">
            <x v="3"/>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D956A1-8539-4B47-A7BD-E20B975D008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J3:L16" firstHeaderRow="0" firstDataRow="1" firstDataCol="1"/>
  <pivotFields count="14">
    <pivotField showAll="0"/>
    <pivotField numFmtId="164" showAll="0"/>
    <pivotField showAll="0"/>
    <pivotField showAll="0"/>
    <pivotField showAll="0"/>
    <pivotField showAll="0"/>
    <pivotField showAll="0"/>
    <pivotField showAll="0"/>
    <pivotField showAll="0"/>
    <pivotField dataField="1" showAll="0"/>
    <pivotField dataField="1" showAll="0"/>
    <pivotField showAll="0"/>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0" baseItem="0"/>
    <dataField name="Sum of PROFIT MARGIN"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C40EEC-F402-432F-A32D-B3686D2BAD57}"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Z3:AA11" firstHeaderRow="1" firstDataRow="1" firstDataCol="1"/>
  <pivotFields count="14">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PROFIT MARGIN" fld="10" baseField="0" baseItem="0" numFmtId="166"/>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11A542-B6D3-456A-BDD6-7EC6A4813C6C}"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 of REVENUE" fld="9" baseField="0" baseItem="0"/>
  </dataField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0"/>
          </reference>
        </references>
      </pivotArea>
    </chartFormat>
    <chartFormat chart="1" format="3">
      <pivotArea type="data" outline="0" fieldPosition="0">
        <references count="2">
          <reference field="4294967294" count="1" selected="0">
            <x v="0"/>
          </reference>
          <reference field="11" count="1" selected="0">
            <x v="1"/>
          </reference>
        </references>
      </pivotArea>
    </chartFormat>
    <chartFormat chart="1" format="4">
      <pivotArea type="data" outline="0" fieldPosition="0">
        <references count="2">
          <reference field="4294967294" count="1" selected="0">
            <x v="0"/>
          </reference>
          <reference field="11"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1" count="1" selected="0">
            <x v="0"/>
          </reference>
        </references>
      </pivotArea>
    </chartFormat>
    <chartFormat chart="14" format="7">
      <pivotArea type="data" outline="0" fieldPosition="0">
        <references count="2">
          <reference field="4294967294" count="1" selected="0">
            <x v="0"/>
          </reference>
          <reference field="11" count="1" selected="0">
            <x v="1"/>
          </reference>
        </references>
      </pivotArea>
    </chartFormat>
    <chartFormat chart="14"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341F89-3F0E-444D-B030-440EF07265E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2598AA-5DA0-4182-A001-C75AAF124ED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3:R11" firstHeaderRow="1" firstDataRow="1" firstDataCol="1"/>
  <pivotFields count="14">
    <pivotField dataField="1" showAll="0"/>
    <pivotField numFmtId="164" showAll="0"/>
    <pivotField showAll="0"/>
    <pivotField showAll="0"/>
    <pivotField showAll="0"/>
    <pivotField showAll="0"/>
    <pivotField showAll="0"/>
    <pivotField showAll="0"/>
    <pivotField showAll="0"/>
    <pivotField showAll="0"/>
    <pivotField showAll="0"/>
    <pivotField showAll="0"/>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A8B1AB-EE71-4180-86BB-8BB6599D0BA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D3:E11" firstHeaderRow="1" firstDataRow="1" firstDataCol="1"/>
  <pivotFields count="14">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REVENUE" fld="9"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009F38F-C21C-4EA6-A87B-373F57BF6C2A}" sourceName="City">
  <pivotTables>
    <pivotTable tabId="2" name="PivotTable4"/>
    <pivotTable tabId="2" name="PivotTable1"/>
  </pivotTables>
  <data>
    <tabular pivotCacheId="354461397">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974854-6678-416E-A392-3C3094963FA6}" sourceName="Year">
  <pivotTables>
    <pivotTable tabId="2" name="PivotTable4"/>
  </pivotTables>
  <data>
    <tabular pivotCacheId="35446139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B6CBA8-4163-4AFA-89D9-49A5FCA7BC27}" sourceName="Month">
  <pivotTables>
    <pivotTable tabId="2" name="PivotTable4"/>
    <pivotTable tabId="2" name="PivotTable1"/>
    <pivotTable tabId="2" name="PivotTable10"/>
    <pivotTable tabId="2" name="PivotTable2"/>
    <pivotTable tabId="2" name="PivotTable5"/>
    <pivotTable tabId="2" name="PivotTable6"/>
    <pivotTable tabId="2" name="PivotTable8"/>
  </pivotTables>
  <data>
    <tabular pivotCacheId="354461397">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383A5A-1EA2-4BAD-AA38-002FEE9E2459}" cache="Slicer_City" caption="City" rowHeight="247650"/>
  <slicer name="Year" xr10:uid="{449D4F9E-0FEE-47D6-8FBB-32D733FEE5F3}" cache="Slicer_Year" caption="Year" rowHeight="247650"/>
  <slicer name="Month" xr10:uid="{29834F33-1345-4E49-8A7A-49AD889CF6E6}"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F4245E7-0BF8-4E59-A690-5C2249B8F208}" cache="Slicer_City" caption="City" columnCount="2" style="coffee" rowHeight="180000"/>
  <slicer name="Year 1" xr10:uid="{C28050A0-05A4-466B-A5DA-F1BE84D61F95}" cache="Slicer_Year" caption="Year" style="coffee" rowHeight="216000"/>
  <slicer name="Month 1" xr10:uid="{FEAB18A4-2F04-48A9-8F1E-5231D73F0363}" cache="Slicer_Month" caption="Month" columnCount="4" style="coffee"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B99B31-61C9-4305-B1BD-1E54C0EF2C0E}" name="Table1" displayName="Table1" ref="A1:N9972" totalsRowShown="0">
  <autoFilter ref="A1:N9972" xr:uid="{7CB99B31-61C9-4305-B1BD-1E54C0EF2C0E}"/>
  <tableColumns count="14">
    <tableColumn id="1" xr3:uid="{9D7957E3-4A4B-494A-AC70-9103EEAB6A5D}" name="TRANSACTION ID"/>
    <tableColumn id="2" xr3:uid="{F778E366-C37F-41DB-8F6F-DFDD8A8D1EA2}" name="DATE" dataDxfId="5"/>
    <tableColumn id="3" xr3:uid="{64148A07-010C-49B2-9BE7-928A89054F11}" name="City"/>
    <tableColumn id="4" xr3:uid="{09C29190-D336-431E-9DB8-F6A56B708071}" name="Branch"/>
    <tableColumn id="5" xr3:uid="{43BD72F7-F02C-4E7A-9F52-57D819F2D4F0}" name="Shop Name"/>
    <tableColumn id="6" xr3:uid="{EFCC4736-1548-4942-B59D-9E1E269461B8}" name="PRODUCT ID"/>
    <tableColumn id="7" xr3:uid="{BBBD218A-8D56-4151-BA1E-9F64A3BAB6FE}" name="PRODUCT CATEGORY"/>
    <tableColumn id="8" xr3:uid="{C96C5BC1-3B7D-448F-956B-21CCB37F3FB2}" name="UNIT PRICE"/>
    <tableColumn id="9" xr3:uid="{89F4A788-E986-4BE0-A8C1-281CCA69DD39}" name="QTY SOLD"/>
    <tableColumn id="10" xr3:uid="{46D1171B-04C5-4A3C-BE05-422E12E96781}" name="REVENUE"/>
    <tableColumn id="11" xr3:uid="{32A6EBB8-7E48-4E0E-BF34-1D7F2BB1CFB1}" name="PROFIT MARGIN"/>
    <tableColumn id="12" xr3:uid="{4EBB6373-9BFE-4AF7-8DA1-FC18894F4C65}" name="Year" dataDxfId="4">
      <calculatedColumnFormula>YEAR(Table1[[#This Row],[DATE]])</calculatedColumnFormula>
    </tableColumn>
    <tableColumn id="13" xr3:uid="{36E59C9B-0557-4FBA-B7A5-7BF86F7D5799}" name="Month" dataDxfId="3">
      <calculatedColumnFormula>TEXT(Table1[[#This Row],[DATE]],"mmm")</calculatedColumnFormula>
    </tableColumn>
    <tableColumn id="14" xr3:uid="{D3D91F6C-C196-48EE-97A5-01804EBE2728}" name="Weekday" dataDxfId="2">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workbookViewId="0">
      <pane ySplit="1" topLeftCell="A9941" activePane="bottomLeft" state="frozen"/>
      <selection pane="bottomLeft" activeCell="P9956" sqref="P9956"/>
    </sheetView>
  </sheetViews>
  <sheetFormatPr defaultRowHeight="14.4" x14ac:dyDescent="0.3"/>
  <cols>
    <col min="1" max="1" width="16.6640625" customWidth="1"/>
    <col min="2" max="2" width="10.109375" style="1" bestFit="1" customWidth="1"/>
    <col min="3" max="3" width="13.88671875" customWidth="1"/>
    <col min="4" max="4" width="17.5546875" customWidth="1"/>
    <col min="5" max="5" width="13.5546875" customWidth="1"/>
    <col min="6" max="6" width="10.33203125" customWidth="1"/>
    <col min="7" max="7" width="14.88671875" customWidth="1"/>
    <col min="8" max="8" width="9.77734375" customWidth="1"/>
    <col min="9" max="9" width="12.109375" customWidth="1"/>
    <col min="10" max="10" width="10.6640625" customWidth="1"/>
    <col min="11" max="11" width="15.88671875"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A9F6-2254-46E3-81D3-7A8BFF8B78E4}">
  <dimension ref="A1:AA17"/>
  <sheetViews>
    <sheetView showGridLines="0" topLeftCell="L1" zoomScale="79" zoomScaleNormal="79" workbookViewId="0">
      <selection activeCell="AA8" sqref="AA8"/>
    </sheetView>
  </sheetViews>
  <sheetFormatPr defaultRowHeight="14.4" x14ac:dyDescent="0.3"/>
  <cols>
    <col min="1" max="1" width="15.5546875" bestFit="1" customWidth="1"/>
    <col min="2" max="2" width="16.5546875" customWidth="1"/>
    <col min="3" max="3" width="1.33203125" customWidth="1"/>
    <col min="4" max="4" width="19.6640625" customWidth="1"/>
    <col min="5" max="5" width="15.88671875" customWidth="1"/>
    <col min="6" max="6" width="1.88671875" customWidth="1"/>
    <col min="7" max="7" width="13.77734375" bestFit="1" customWidth="1"/>
    <col min="8" max="8" width="16.109375" bestFit="1" customWidth="1"/>
    <col min="9" max="9" width="1.6640625" customWidth="1"/>
    <col min="10" max="10" width="13.77734375" bestFit="1" customWidth="1"/>
    <col min="11" max="11" width="16.109375" bestFit="1" customWidth="1"/>
    <col min="12" max="12" width="22" bestFit="1" customWidth="1"/>
    <col min="13" max="13" width="2.109375" customWidth="1"/>
    <col min="14" max="14" width="13.77734375" bestFit="1" customWidth="1"/>
    <col min="15" max="15" width="16.109375" bestFit="1" customWidth="1"/>
    <col min="16" max="16" width="1.5546875" customWidth="1"/>
    <col min="17" max="17" width="13.77734375" bestFit="1" customWidth="1"/>
    <col min="18" max="18" width="24.77734375" bestFit="1" customWidth="1"/>
    <col min="19" max="19" width="1.88671875" customWidth="1"/>
    <col min="20" max="20" width="20" customWidth="1"/>
    <col min="21" max="21" width="17.109375" bestFit="1" customWidth="1"/>
    <col min="22" max="23" width="5" bestFit="1" customWidth="1"/>
    <col min="24" max="24" width="11.109375" bestFit="1" customWidth="1"/>
    <col min="25" max="25" width="1.44140625" customWidth="1"/>
    <col min="26" max="26" width="15.5546875" bestFit="1" customWidth="1"/>
    <col min="27" max="27" width="22" bestFit="1" customWidth="1"/>
  </cols>
  <sheetData>
    <row r="1" spans="1:27" x14ac:dyDescent="0.3">
      <c r="A1" s="5" t="s">
        <v>10033</v>
      </c>
      <c r="D1" s="5" t="s">
        <v>10035</v>
      </c>
      <c r="F1" s="5"/>
      <c r="G1" s="5" t="s">
        <v>10036</v>
      </c>
      <c r="J1" s="5" t="s">
        <v>10037</v>
      </c>
      <c r="N1" s="5" t="s">
        <v>10051</v>
      </c>
      <c r="Q1" s="5" t="s">
        <v>10052</v>
      </c>
      <c r="T1" s="5" t="s">
        <v>10061</v>
      </c>
      <c r="Z1" s="5" t="s">
        <v>10062</v>
      </c>
    </row>
    <row r="3" spans="1:27" x14ac:dyDescent="0.3">
      <c r="A3" s="3" t="s">
        <v>10030</v>
      </c>
      <c r="B3" t="s">
        <v>10032</v>
      </c>
      <c r="D3" s="3" t="s">
        <v>10030</v>
      </c>
      <c r="E3" t="s">
        <v>10034</v>
      </c>
      <c r="G3" s="3" t="s">
        <v>10030</v>
      </c>
      <c r="H3" t="s">
        <v>10034</v>
      </c>
      <c r="J3" s="3" t="s">
        <v>10030</v>
      </c>
      <c r="K3" t="s">
        <v>10034</v>
      </c>
      <c r="L3" t="s">
        <v>10050</v>
      </c>
      <c r="N3" s="3" t="s">
        <v>10030</v>
      </c>
      <c r="O3" t="s">
        <v>10034</v>
      </c>
      <c r="Q3" s="3" t="s">
        <v>10030</v>
      </c>
      <c r="R3" t="s">
        <v>10060</v>
      </c>
      <c r="T3" s="3" t="s">
        <v>10030</v>
      </c>
      <c r="U3" t="s">
        <v>10060</v>
      </c>
      <c r="Z3" s="3" t="s">
        <v>10030</v>
      </c>
      <c r="AA3" t="s">
        <v>10050</v>
      </c>
    </row>
    <row r="4" spans="1:27" x14ac:dyDescent="0.3">
      <c r="A4" s="4" t="s">
        <v>42</v>
      </c>
      <c r="B4">
        <v>1902</v>
      </c>
      <c r="D4" s="4" t="s">
        <v>42</v>
      </c>
      <c r="E4" s="6">
        <v>6534.5200000000023</v>
      </c>
      <c r="G4" s="4">
        <v>2021</v>
      </c>
      <c r="H4">
        <v>15252.780000000032</v>
      </c>
      <c r="J4" s="4" t="s">
        <v>10038</v>
      </c>
      <c r="K4">
        <v>4543.6199999999981</v>
      </c>
      <c r="L4">
        <v>1590.2669999999976</v>
      </c>
      <c r="N4" s="4" t="s">
        <v>58</v>
      </c>
      <c r="O4">
        <v>8367.7999999999975</v>
      </c>
      <c r="Q4" s="4" t="s">
        <v>10053</v>
      </c>
      <c r="R4">
        <v>1412</v>
      </c>
      <c r="T4" s="4" t="s">
        <v>10038</v>
      </c>
      <c r="U4">
        <v>822</v>
      </c>
      <c r="Z4" s="4" t="s">
        <v>42</v>
      </c>
      <c r="AA4" s="7">
        <v>2287.0819999999912</v>
      </c>
    </row>
    <row r="5" spans="1:27" x14ac:dyDescent="0.3">
      <c r="A5" s="4" t="s">
        <v>19</v>
      </c>
      <c r="B5">
        <v>1968</v>
      </c>
      <c r="D5" s="4" t="s">
        <v>19</v>
      </c>
      <c r="E5" s="6">
        <v>6284.8500000000022</v>
      </c>
      <c r="G5" s="4">
        <v>2022</v>
      </c>
      <c r="H5">
        <v>15746.590000000055</v>
      </c>
      <c r="J5" s="4" t="s">
        <v>10039</v>
      </c>
      <c r="K5">
        <v>3476.6399999999981</v>
      </c>
      <c r="L5">
        <v>1216.823999999998</v>
      </c>
      <c r="N5" s="4" t="s">
        <v>27</v>
      </c>
      <c r="O5">
        <v>11206.320000000034</v>
      </c>
      <c r="Q5" s="4" t="s">
        <v>10054</v>
      </c>
      <c r="R5">
        <v>1390</v>
      </c>
      <c r="T5" s="4" t="s">
        <v>10039</v>
      </c>
      <c r="U5">
        <v>744</v>
      </c>
      <c r="Z5" s="4" t="s">
        <v>19</v>
      </c>
      <c r="AA5" s="7">
        <v>2199.6974999999879</v>
      </c>
    </row>
    <row r="6" spans="1:27" x14ac:dyDescent="0.3">
      <c r="A6" s="4" t="s">
        <v>46</v>
      </c>
      <c r="B6">
        <v>2050</v>
      </c>
      <c r="D6" s="4" t="s">
        <v>46</v>
      </c>
      <c r="E6" s="6">
        <v>7204.4000000000024</v>
      </c>
      <c r="G6" s="4">
        <v>2023</v>
      </c>
      <c r="H6">
        <v>15374.880000000032</v>
      </c>
      <c r="J6" s="4" t="s">
        <v>10040</v>
      </c>
      <c r="K6">
        <v>3960.8699999999985</v>
      </c>
      <c r="L6">
        <v>1386.3044999999963</v>
      </c>
      <c r="N6" s="4" t="s">
        <v>12</v>
      </c>
      <c r="O6">
        <v>10787.470000000018</v>
      </c>
      <c r="Q6" s="4" t="s">
        <v>10055</v>
      </c>
      <c r="R6">
        <v>1426</v>
      </c>
      <c r="T6" s="4" t="s">
        <v>10040</v>
      </c>
      <c r="U6">
        <v>838</v>
      </c>
      <c r="Z6" s="4" t="s">
        <v>46</v>
      </c>
      <c r="AA6" s="7">
        <v>2521.539999999989</v>
      </c>
    </row>
    <row r="7" spans="1:27" x14ac:dyDescent="0.3">
      <c r="A7" s="4" t="s">
        <v>61</v>
      </c>
      <c r="B7">
        <v>2068</v>
      </c>
      <c r="D7" s="4" t="s">
        <v>61</v>
      </c>
      <c r="E7" s="6">
        <v>6756.6100000000115</v>
      </c>
      <c r="G7" s="4" t="s">
        <v>10031</v>
      </c>
      <c r="H7">
        <v>46374.250000000116</v>
      </c>
      <c r="J7" s="4" t="s">
        <v>10041</v>
      </c>
      <c r="K7">
        <v>3605.5399999999972</v>
      </c>
      <c r="L7">
        <v>1261.9389999999964</v>
      </c>
      <c r="N7" s="4" t="s">
        <v>36</v>
      </c>
      <c r="O7">
        <v>10425.45000000001</v>
      </c>
      <c r="Q7" s="4" t="s">
        <v>10056</v>
      </c>
      <c r="R7">
        <v>1400</v>
      </c>
      <c r="T7" s="4" t="s">
        <v>10041</v>
      </c>
      <c r="U7">
        <v>789</v>
      </c>
      <c r="Z7" s="4" t="s">
        <v>61</v>
      </c>
      <c r="AA7" s="7">
        <v>2364.8134999999911</v>
      </c>
    </row>
    <row r="8" spans="1:27" x14ac:dyDescent="0.3">
      <c r="A8" s="4" t="s">
        <v>16</v>
      </c>
      <c r="B8">
        <v>2082</v>
      </c>
      <c r="D8" s="4" t="s">
        <v>16</v>
      </c>
      <c r="E8" s="6">
        <v>6423.3800000000065</v>
      </c>
      <c r="J8" s="4" t="s">
        <v>10042</v>
      </c>
      <c r="K8">
        <v>4113.9599999999973</v>
      </c>
      <c r="L8">
        <v>1439.8859999999956</v>
      </c>
      <c r="N8" s="4" t="s">
        <v>44</v>
      </c>
      <c r="O8">
        <v>5587.2100000000073</v>
      </c>
      <c r="Q8" s="4" t="s">
        <v>10057</v>
      </c>
      <c r="R8">
        <v>1404</v>
      </c>
      <c r="T8" s="4" t="s">
        <v>10042</v>
      </c>
      <c r="U8">
        <v>909</v>
      </c>
      <c r="Z8" s="4" t="s">
        <v>16</v>
      </c>
      <c r="AA8" s="7">
        <v>2248.1829999999886</v>
      </c>
    </row>
    <row r="9" spans="1:27" x14ac:dyDescent="0.3">
      <c r="A9" s="4" t="s">
        <v>66</v>
      </c>
      <c r="B9">
        <v>2034</v>
      </c>
      <c r="D9" s="4" t="s">
        <v>66</v>
      </c>
      <c r="E9" s="6">
        <v>6496.3800000000037</v>
      </c>
      <c r="J9" s="4" t="s">
        <v>10043</v>
      </c>
      <c r="K9">
        <v>3868.2099999999978</v>
      </c>
      <c r="L9">
        <v>1353.8734999999974</v>
      </c>
      <c r="N9" s="4" t="s">
        <v>10031</v>
      </c>
      <c r="O9">
        <v>46374.250000000065</v>
      </c>
      <c r="Q9" s="4" t="s">
        <v>10058</v>
      </c>
      <c r="R9">
        <v>1498</v>
      </c>
      <c r="T9" s="4" t="s">
        <v>10043</v>
      </c>
      <c r="U9">
        <v>843</v>
      </c>
      <c r="Z9" s="4" t="s">
        <v>66</v>
      </c>
      <c r="AA9" s="7">
        <v>2273.7329999999897</v>
      </c>
    </row>
    <row r="10" spans="1:27" x14ac:dyDescent="0.3">
      <c r="A10" s="4" t="s">
        <v>23</v>
      </c>
      <c r="B10">
        <v>2013</v>
      </c>
      <c r="D10" s="4" t="s">
        <v>23</v>
      </c>
      <c r="E10" s="6">
        <v>6674.1100000000051</v>
      </c>
      <c r="J10" s="4" t="s">
        <v>10044</v>
      </c>
      <c r="K10">
        <v>4026.3199999999965</v>
      </c>
      <c r="L10">
        <v>1409.211999999997</v>
      </c>
      <c r="Q10" s="4" t="s">
        <v>10059</v>
      </c>
      <c r="R10">
        <v>1441</v>
      </c>
      <c r="T10" s="4" t="s">
        <v>10044</v>
      </c>
      <c r="U10">
        <v>865</v>
      </c>
      <c r="Z10" s="4" t="s">
        <v>23</v>
      </c>
      <c r="AA10" s="7">
        <v>2335.9384999999907</v>
      </c>
    </row>
    <row r="11" spans="1:27" x14ac:dyDescent="0.3">
      <c r="A11" s="4" t="s">
        <v>10031</v>
      </c>
      <c r="B11">
        <v>14117</v>
      </c>
      <c r="D11" s="4" t="s">
        <v>10031</v>
      </c>
      <c r="E11" s="6">
        <v>46374.250000000036</v>
      </c>
      <c r="J11" s="4" t="s">
        <v>10045</v>
      </c>
      <c r="K11">
        <v>3772.099999999999</v>
      </c>
      <c r="L11">
        <v>1320.2349999999965</v>
      </c>
      <c r="Q11" s="4" t="s">
        <v>10031</v>
      </c>
      <c r="R11">
        <v>9971</v>
      </c>
      <c r="T11" s="4" t="s">
        <v>10045</v>
      </c>
      <c r="U11">
        <v>843</v>
      </c>
      <c r="Z11" s="4" t="s">
        <v>10031</v>
      </c>
      <c r="AA11" s="7">
        <v>16230.987499999927</v>
      </c>
    </row>
    <row r="12" spans="1:27" x14ac:dyDescent="0.3">
      <c r="J12" s="4" t="s">
        <v>10046</v>
      </c>
      <c r="K12">
        <v>3592.5399999999986</v>
      </c>
      <c r="L12">
        <v>1257.3889999999965</v>
      </c>
      <c r="T12" s="4" t="s">
        <v>10046</v>
      </c>
      <c r="U12">
        <v>832</v>
      </c>
    </row>
    <row r="13" spans="1:27" x14ac:dyDescent="0.3">
      <c r="J13" s="4" t="s">
        <v>10047</v>
      </c>
      <c r="K13">
        <v>3776.399999999996</v>
      </c>
      <c r="L13">
        <v>1321.7399999999948</v>
      </c>
      <c r="T13" s="4" t="s">
        <v>10047</v>
      </c>
      <c r="U13">
        <v>830</v>
      </c>
    </row>
    <row r="14" spans="1:27" x14ac:dyDescent="0.3">
      <c r="A14" s="10" t="s">
        <v>10063</v>
      </c>
      <c r="B14" s="8">
        <f>GETPIVOTDATA("TRANSACTION ID",$Q$3)</f>
        <v>9971</v>
      </c>
      <c r="J14" s="4" t="s">
        <v>10048</v>
      </c>
      <c r="K14">
        <v>3802.5999999999981</v>
      </c>
      <c r="L14">
        <v>1330.9099999999962</v>
      </c>
      <c r="T14" s="4" t="s">
        <v>10048</v>
      </c>
      <c r="U14">
        <v>822</v>
      </c>
    </row>
    <row r="15" spans="1:27" x14ac:dyDescent="0.3">
      <c r="A15" s="10" t="s">
        <v>10064</v>
      </c>
      <c r="B15" s="8">
        <f>GETPIVOTDATA("QTY SOLD",$A$3)</f>
        <v>14117</v>
      </c>
      <c r="J15" s="4" t="s">
        <v>10049</v>
      </c>
      <c r="K15">
        <v>3835.4499999999966</v>
      </c>
      <c r="L15">
        <v>1342.4074999999964</v>
      </c>
      <c r="T15" s="4" t="s">
        <v>10049</v>
      </c>
      <c r="U15">
        <v>834</v>
      </c>
    </row>
    <row r="16" spans="1:27" x14ac:dyDescent="0.3">
      <c r="A16" s="10" t="s">
        <v>10065</v>
      </c>
      <c r="B16" s="9">
        <f>GETPIVOTDATA("REVENUE",$D$3)</f>
        <v>46374.250000000036</v>
      </c>
      <c r="J16" s="4" t="s">
        <v>10031</v>
      </c>
      <c r="K16">
        <v>46374.249999999971</v>
      </c>
      <c r="L16">
        <v>16230.987499999961</v>
      </c>
      <c r="T16" s="4" t="s">
        <v>10031</v>
      </c>
      <c r="U16">
        <v>9971</v>
      </c>
    </row>
    <row r="17" spans="1:2" x14ac:dyDescent="0.3">
      <c r="A17" s="10" t="s">
        <v>10066</v>
      </c>
      <c r="B17" s="9">
        <f>GETPIVOTDATA("PROFIT MARGIN",$Z$3)</f>
        <v>16230.987499999927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BE53-B86C-40E6-8EC2-2D5EB0765F71}">
  <dimension ref="A1"/>
  <sheetViews>
    <sheetView showGridLines="0" tabSelected="1" zoomScale="69" zoomScaleNormal="85" workbookViewId="0">
      <selection activeCell="Z10" sqref="Z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ghogalesayali03@gmail.com</cp:lastModifiedBy>
  <dcterms:created xsi:type="dcterms:W3CDTF">2025-02-26T12:03:18Z</dcterms:created>
  <dcterms:modified xsi:type="dcterms:W3CDTF">2025-11-27T12:08:08Z</dcterms:modified>
</cp:coreProperties>
</file>