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Student_details" sheetId="1" r:id="rId1"/>
    <sheet name="Course_Details" sheetId="2" r:id="rId2"/>
    <sheet name="Attendence_Report" sheetId="3" r:id="rId3"/>
    <sheet name="Result_Report" sheetId="4" r:id="rId4"/>
    <sheet name="Overall_Performance" sheetId="6" r:id="rId5"/>
  </sheets>
  <externalReferences>
    <externalReference r:id="rId6"/>
    <externalReference r:id="rId7"/>
    <externalReference r:id="rId8"/>
  </externalReferences>
  <calcPr calcId="152511"/>
</workbook>
</file>

<file path=xl/calcChain.xml><?xml version="1.0" encoding="utf-8"?>
<calcChain xmlns="http://schemas.openxmlformats.org/spreadsheetml/2006/main">
  <c r="E3" i="4" l="1"/>
  <c r="D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J3" i="3"/>
  <c r="I3" i="3"/>
  <c r="H3" i="3"/>
  <c r="G3" i="3"/>
  <c r="F3" i="3"/>
  <c r="E3" i="3"/>
  <c r="D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D3" i="6"/>
  <c r="K3" i="6"/>
  <c r="J3" i="6"/>
  <c r="I3" i="6"/>
  <c r="H3" i="6"/>
  <c r="G3" i="6"/>
  <c r="F3" i="6"/>
  <c r="E3" i="6"/>
  <c r="B3" i="6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B3" i="4"/>
  <c r="A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3" i="3"/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3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<sst xmlns="http://schemas.openxmlformats.org/spreadsheetml/2006/main" count="104" uniqueCount="52">
  <si>
    <t>Roll</t>
  </si>
  <si>
    <t>Name</t>
  </si>
  <si>
    <t>Student Details</t>
  </si>
  <si>
    <t>Course</t>
  </si>
  <si>
    <t>Duration</t>
  </si>
  <si>
    <t>BCA</t>
  </si>
  <si>
    <t>BHM</t>
  </si>
  <si>
    <t>MCA</t>
  </si>
  <si>
    <t>BBA in HM</t>
  </si>
  <si>
    <t>ABHIJIT PAYRA</t>
  </si>
  <si>
    <t>ARPAN BHUNIA</t>
  </si>
  <si>
    <t>ASIM SAMANTA</t>
  </si>
  <si>
    <t>AVIJIT DAS</t>
  </si>
  <si>
    <t>BAPAN BARMAN</t>
  </si>
  <si>
    <t>BIBEK JANA</t>
  </si>
  <si>
    <t>BIBEKANANDA BARIK</t>
  </si>
  <si>
    <t>BISWANATH PAIKARA</t>
  </si>
  <si>
    <t>KRISHNAGOPAL DAS</t>
  </si>
  <si>
    <t>KUSHAL JANA</t>
  </si>
  <si>
    <t>MANISH BHUNIA</t>
  </si>
  <si>
    <t>MOUMITA JANA</t>
  </si>
  <si>
    <t xml:space="preserve">Course </t>
  </si>
  <si>
    <t>MHM</t>
  </si>
  <si>
    <t>3 Years</t>
  </si>
  <si>
    <t>2 Years</t>
  </si>
  <si>
    <t>SAYAN MAITY</t>
  </si>
  <si>
    <t>SUMAN MAITY</t>
  </si>
  <si>
    <t>ABHIJIT NANDA</t>
  </si>
  <si>
    <t>Attendence_Report</t>
  </si>
  <si>
    <t>Sem-1</t>
  </si>
  <si>
    <t>Sem-2</t>
  </si>
  <si>
    <t>Sem-3</t>
  </si>
  <si>
    <t>Sem-4</t>
  </si>
  <si>
    <t>Sem-5</t>
  </si>
  <si>
    <t>Sem-6</t>
  </si>
  <si>
    <t>Sem-7</t>
  </si>
  <si>
    <t>Sem-8</t>
  </si>
  <si>
    <t>ROLL</t>
  </si>
  <si>
    <t>NAME</t>
  </si>
  <si>
    <t>TYPE</t>
  </si>
  <si>
    <t>SEM-1</t>
  </si>
  <si>
    <t>SEM-2</t>
  </si>
  <si>
    <t>SEM-3</t>
  </si>
  <si>
    <t>SEM-4</t>
  </si>
  <si>
    <t>SEM-5</t>
  </si>
  <si>
    <t>SEM-6</t>
  </si>
  <si>
    <t>SEM-7</t>
  </si>
  <si>
    <t>SEM-8</t>
  </si>
  <si>
    <t>Attendance</t>
  </si>
  <si>
    <t>Result</t>
  </si>
  <si>
    <t>Overall Performance</t>
  </si>
  <si>
    <t>RESULT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</si>
</sst>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rishangopal%20Das\KRISHNAGOPAL%20DAS_(EXCEL%20PROJECT)\STUDENT_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ayan_maity\EXCEL\Attenda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ayan_maity\EXCEL\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_Details"/>
      <sheetName val="Course_Details"/>
      <sheetName val="Sheet4"/>
      <sheetName val="Sheet5"/>
    </sheetNames>
    <sheetDataSet>
      <sheetData sheetId="0"/>
      <sheetData sheetId="1">
        <row r="2">
          <cell r="A2" t="str">
            <v>BCA</v>
          </cell>
          <cell r="B2" t="str">
            <v>3Years</v>
          </cell>
        </row>
        <row r="3">
          <cell r="A3" t="str">
            <v>BHM</v>
          </cell>
          <cell r="B3" t="str">
            <v>3Years</v>
          </cell>
        </row>
        <row r="4">
          <cell r="A4" t="str">
            <v>BBA in HM</v>
          </cell>
          <cell r="B4" t="str">
            <v>3Years</v>
          </cell>
        </row>
        <row r="5">
          <cell r="A5" t="str">
            <v>MCA</v>
          </cell>
          <cell r="B5" t="str">
            <v>2years</v>
          </cell>
        </row>
        <row r="6">
          <cell r="A6" t="str">
            <v>MHM</v>
          </cell>
          <cell r="B6" t="str">
            <v>2Years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-1"/>
      <sheetName val="SEM-2"/>
      <sheetName val="SEM-3"/>
      <sheetName val="SEM-4"/>
      <sheetName val="SEM-5"/>
      <sheetName val="SEM-6"/>
      <sheetName val="SEM-7"/>
      <sheetName val="SEM-8"/>
    </sheetNames>
    <sheetDataSet>
      <sheetData sheetId="0">
        <row r="4">
          <cell r="C4">
            <v>20</v>
          </cell>
        </row>
        <row r="5">
          <cell r="C5">
            <v>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-1"/>
      <sheetName val="SEM-2"/>
      <sheetName val="SEM-3"/>
      <sheetName val="SEM-4"/>
      <sheetName val="SEM-5"/>
      <sheetName val="SEM-6"/>
      <sheetName val="SEM-7"/>
      <sheetName val="SEM-8"/>
    </sheetNames>
    <sheetDataSet>
      <sheetData sheetId="0">
        <row r="3">
          <cell r="C3">
            <v>25</v>
          </cell>
        </row>
      </sheetData>
      <sheetData sheetId="1">
        <row r="3">
          <cell r="C3">
            <v>25</v>
          </cell>
        </row>
      </sheetData>
      <sheetData sheetId="2">
        <row r="3">
          <cell r="C3">
            <v>25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8" workbookViewId="0">
      <selection activeCell="A3" sqref="A3"/>
    </sheetView>
  </sheetViews>
  <sheetFormatPr defaultRowHeight="15" x14ac:dyDescent="0.25"/>
  <cols>
    <col min="2" max="2" width="20.28515625" style="5" customWidth="1"/>
    <col min="3" max="3" width="10.140625" bestFit="1" customWidth="1"/>
    <col min="4" max="4" width="11" bestFit="1" customWidth="1"/>
  </cols>
  <sheetData>
    <row r="1" spans="1:4" ht="19.5" thickBot="1" x14ac:dyDescent="0.35">
      <c r="A1" s="6" t="s">
        <v>2</v>
      </c>
      <c r="B1" s="7"/>
      <c r="C1" s="7"/>
      <c r="D1" s="7"/>
    </row>
    <row r="2" spans="1:4" ht="19.5" thickBot="1" x14ac:dyDescent="0.35">
      <c r="A2" s="1" t="s">
        <v>0</v>
      </c>
      <c r="B2" s="3" t="s">
        <v>1</v>
      </c>
      <c r="C2" s="1" t="s">
        <v>3</v>
      </c>
      <c r="D2" s="1" t="s">
        <v>4</v>
      </c>
    </row>
    <row r="3" spans="1:4" ht="15.75" thickBot="1" x14ac:dyDescent="0.3">
      <c r="A3" s="2">
        <v>37</v>
      </c>
      <c r="B3" s="4" t="s">
        <v>27</v>
      </c>
      <c r="C3" s="2" t="s">
        <v>5</v>
      </c>
      <c r="D3" s="2" t="str">
        <f>IF(C3&lt;&gt;"",VLOOKUP(C3,[1]Course_Details!$A$2:$B$101,2,FALSE),"")</f>
        <v>3Years</v>
      </c>
    </row>
    <row r="4" spans="1:4" ht="15.75" thickBot="1" x14ac:dyDescent="0.3">
      <c r="A4" s="2">
        <v>38</v>
      </c>
      <c r="B4" s="4" t="s">
        <v>9</v>
      </c>
      <c r="C4" s="2" t="s">
        <v>5</v>
      </c>
      <c r="D4" s="2" t="str">
        <f>IF(C4&lt;&gt;"",VLOOKUP(C4,[1]Course_Details!$A$2:$B$101,2,FALSE),"")</f>
        <v>3Years</v>
      </c>
    </row>
    <row r="5" spans="1:4" ht="15.75" thickBot="1" x14ac:dyDescent="0.3">
      <c r="A5" s="2">
        <v>39</v>
      </c>
      <c r="B5" s="4" t="s">
        <v>10</v>
      </c>
      <c r="C5" s="2" t="s">
        <v>5</v>
      </c>
      <c r="D5" s="2" t="str">
        <f>IF(C5&lt;&gt;"",VLOOKUP(C5,[1]Course_Details!$A$2:$B$101,2,FALSE),"")</f>
        <v>3Years</v>
      </c>
    </row>
    <row r="6" spans="1:4" ht="15.75" thickBot="1" x14ac:dyDescent="0.3">
      <c r="A6" s="2">
        <v>40</v>
      </c>
      <c r="B6" s="4" t="s">
        <v>11</v>
      </c>
      <c r="C6" s="2" t="s">
        <v>5</v>
      </c>
      <c r="D6" s="2" t="str">
        <f>IF(C6&lt;&gt;"",VLOOKUP(C6,[1]Course_Details!$A$2:$B$101,2,FALSE),"")</f>
        <v>3Years</v>
      </c>
    </row>
    <row r="7" spans="1:4" ht="15.75" thickBot="1" x14ac:dyDescent="0.3">
      <c r="A7" s="2">
        <v>41</v>
      </c>
      <c r="B7" s="4" t="s">
        <v>12</v>
      </c>
      <c r="C7" s="2" t="s">
        <v>5</v>
      </c>
      <c r="D7" s="2" t="str">
        <f>IF(C7&lt;&gt;"",VLOOKUP(C7,[1]Course_Details!$A$2:$B$101,2,FALSE),"")</f>
        <v>3Years</v>
      </c>
    </row>
    <row r="8" spans="1:4" ht="15.75" thickBot="1" x14ac:dyDescent="0.3">
      <c r="A8" s="2">
        <v>42</v>
      </c>
      <c r="B8" s="4" t="s">
        <v>13</v>
      </c>
      <c r="C8" s="2" t="s">
        <v>5</v>
      </c>
      <c r="D8" s="2" t="str">
        <f>IF(C8&lt;&gt;"",VLOOKUP(C8,[1]Course_Details!$A$2:$B$101,2,FALSE),"")</f>
        <v>3Years</v>
      </c>
    </row>
    <row r="9" spans="1:4" ht="15.75" thickBot="1" x14ac:dyDescent="0.3">
      <c r="A9" s="2">
        <v>43</v>
      </c>
      <c r="B9" s="4" t="s">
        <v>14</v>
      </c>
      <c r="C9" s="2" t="s">
        <v>5</v>
      </c>
      <c r="D9" s="2" t="str">
        <f>IF(C9&lt;&gt;"",VLOOKUP(C9,[1]Course_Details!$A$2:$B$101,2,FALSE),"")</f>
        <v>3Years</v>
      </c>
    </row>
    <row r="10" spans="1:4" ht="15.75" thickBot="1" x14ac:dyDescent="0.3">
      <c r="A10" s="2">
        <v>44</v>
      </c>
      <c r="B10" s="4" t="s">
        <v>15</v>
      </c>
      <c r="C10" s="2" t="s">
        <v>5</v>
      </c>
      <c r="D10" s="2" t="str">
        <f>IF(C10&lt;&gt;"",VLOOKUP(C10,[1]Course_Details!$A$2:$B$101,2,FALSE),"")</f>
        <v>3Years</v>
      </c>
    </row>
    <row r="11" spans="1:4" ht="15.75" thickBot="1" x14ac:dyDescent="0.3">
      <c r="A11" s="2">
        <v>45</v>
      </c>
      <c r="B11" s="4" t="s">
        <v>16</v>
      </c>
      <c r="C11" s="2" t="s">
        <v>5</v>
      </c>
      <c r="D11" s="2" t="str">
        <f>IF(C11&lt;&gt;"",VLOOKUP(C11,[1]Course_Details!$A$2:$B$101,2,FALSE),"")</f>
        <v>3Years</v>
      </c>
    </row>
    <row r="12" spans="1:4" ht="15.75" thickBot="1" x14ac:dyDescent="0.3">
      <c r="A12" s="2">
        <v>46</v>
      </c>
      <c r="B12" s="4" t="s">
        <v>17</v>
      </c>
      <c r="C12" s="2" t="s">
        <v>5</v>
      </c>
      <c r="D12" s="2" t="str">
        <f>IF(C12&lt;&gt;"",VLOOKUP(C12,[1]Course_Details!$A$2:$B$101,2,FALSE),"")</f>
        <v>3Years</v>
      </c>
    </row>
    <row r="13" spans="1:4" ht="15.75" thickBot="1" x14ac:dyDescent="0.3">
      <c r="A13" s="2">
        <v>47</v>
      </c>
      <c r="B13" s="4" t="s">
        <v>18</v>
      </c>
      <c r="C13" s="2" t="s">
        <v>5</v>
      </c>
      <c r="D13" s="2" t="str">
        <f>IF(C13&lt;&gt;"",VLOOKUP(C13,[1]Course_Details!$A$2:$B$101,2,FALSE),"")</f>
        <v>3Years</v>
      </c>
    </row>
    <row r="14" spans="1:4" ht="15.75" thickBot="1" x14ac:dyDescent="0.3">
      <c r="A14" s="2">
        <v>48</v>
      </c>
      <c r="B14" s="4" t="s">
        <v>19</v>
      </c>
      <c r="C14" s="2" t="s">
        <v>5</v>
      </c>
      <c r="D14" s="2" t="str">
        <f>IF(C14&lt;&gt;"",VLOOKUP(C14,[1]Course_Details!$A$2:$B$101,2,FALSE),"")</f>
        <v>3Years</v>
      </c>
    </row>
    <row r="15" spans="1:4" ht="15.75" thickBot="1" x14ac:dyDescent="0.3">
      <c r="A15" s="2">
        <v>49</v>
      </c>
      <c r="B15" s="4" t="s">
        <v>20</v>
      </c>
      <c r="C15" s="2" t="s">
        <v>5</v>
      </c>
      <c r="D15" s="2" t="str">
        <f>IF(C15&lt;&gt;"",VLOOKUP(C15,[1]Course_Details!$A$2:$B$101,2,FALSE),"")</f>
        <v>3Years</v>
      </c>
    </row>
    <row r="16" spans="1:4" ht="15.75" thickBot="1" x14ac:dyDescent="0.3">
      <c r="A16" s="2">
        <v>50</v>
      </c>
      <c r="B16" s="4"/>
      <c r="C16" s="2" t="s">
        <v>5</v>
      </c>
      <c r="D16" s="2" t="str">
        <f>IF(C16&lt;&gt;"",VLOOKUP(C16,[1]Course_Details!$A$2:$B$101,2,FALSE),"")</f>
        <v>3Years</v>
      </c>
    </row>
    <row r="17" spans="1:4" ht="15.75" thickBot="1" x14ac:dyDescent="0.3">
      <c r="A17" s="2">
        <v>51</v>
      </c>
      <c r="B17" s="4"/>
      <c r="C17" s="2" t="s">
        <v>5</v>
      </c>
      <c r="D17" s="2" t="str">
        <f>IF(C17&lt;&gt;"",VLOOKUP(C17,[1]Course_Details!$A$2:$B$101,2,FALSE),"")</f>
        <v>3Years</v>
      </c>
    </row>
    <row r="18" spans="1:4" ht="15.75" thickBot="1" x14ac:dyDescent="0.3">
      <c r="A18" s="2">
        <v>52</v>
      </c>
      <c r="B18" s="4"/>
      <c r="C18" s="2" t="s">
        <v>5</v>
      </c>
      <c r="D18" s="2" t="str">
        <f>IF(C18&lt;&gt;"",VLOOKUP(C18,[1]Course_Details!$A$2:$B$101,2,FALSE),"")</f>
        <v>3Years</v>
      </c>
    </row>
    <row r="19" spans="1:4" ht="15.75" thickBot="1" x14ac:dyDescent="0.3">
      <c r="A19" s="2">
        <v>53</v>
      </c>
      <c r="B19" s="4"/>
      <c r="C19" s="2" t="s">
        <v>5</v>
      </c>
      <c r="D19" s="2" t="str">
        <f>IF(C19&lt;&gt;"",VLOOKUP(C19,[1]Course_Details!$A$2:$B$101,2,FALSE),"")</f>
        <v>3Years</v>
      </c>
    </row>
    <row r="20" spans="1:4" ht="15.75" thickBot="1" x14ac:dyDescent="0.3">
      <c r="A20" s="2">
        <v>54</v>
      </c>
      <c r="B20" s="4"/>
      <c r="C20" s="2" t="s">
        <v>5</v>
      </c>
      <c r="D20" s="2" t="str">
        <f>IF(C20&lt;&gt;"",VLOOKUP(C20,[1]Course_Details!$A$2:$B$101,2,FALSE),"")</f>
        <v>3Years</v>
      </c>
    </row>
    <row r="21" spans="1:4" ht="15.75" thickBot="1" x14ac:dyDescent="0.3">
      <c r="A21" s="2">
        <v>55</v>
      </c>
      <c r="B21" s="4"/>
      <c r="C21" s="2" t="s">
        <v>5</v>
      </c>
      <c r="D21" s="2" t="str">
        <f>IF(C21&lt;&gt;"",VLOOKUP(C21,[1]Course_Details!$A$2:$B$101,2,FALSE),"")</f>
        <v>3Years</v>
      </c>
    </row>
    <row r="22" spans="1:4" ht="15.75" thickBot="1" x14ac:dyDescent="0.3">
      <c r="A22" s="2">
        <v>56</v>
      </c>
      <c r="B22" s="4"/>
      <c r="C22" s="2" t="s">
        <v>5</v>
      </c>
      <c r="D22" s="2" t="str">
        <f>IF(C22&lt;&gt;"",VLOOKUP(C22,[1]Course_Details!$A$2:$B$101,2,FALSE),"")</f>
        <v>3Years</v>
      </c>
    </row>
    <row r="23" spans="1:4" ht="15.75" thickBot="1" x14ac:dyDescent="0.3">
      <c r="A23" s="2">
        <v>57</v>
      </c>
      <c r="B23" s="4"/>
      <c r="C23" s="2" t="s">
        <v>5</v>
      </c>
      <c r="D23" s="2" t="str">
        <f>IF(C23&lt;&gt;"",VLOOKUP(C23,[1]Course_Details!$A$2:$B$101,2,FALSE),"")</f>
        <v>3Years</v>
      </c>
    </row>
    <row r="24" spans="1:4" ht="15.75" thickBot="1" x14ac:dyDescent="0.3">
      <c r="A24" s="2">
        <v>58</v>
      </c>
      <c r="B24" s="4"/>
      <c r="C24" s="2" t="s">
        <v>5</v>
      </c>
      <c r="D24" s="2" t="str">
        <f>IF(C24&lt;&gt;"",VLOOKUP(C24,[1]Course_Details!$A$2:$B$101,2,FALSE),"")</f>
        <v>3Years</v>
      </c>
    </row>
    <row r="25" spans="1:4" ht="15.75" thickBot="1" x14ac:dyDescent="0.3">
      <c r="A25" s="2">
        <v>59</v>
      </c>
      <c r="B25" s="4"/>
      <c r="C25" s="2" t="s">
        <v>5</v>
      </c>
      <c r="D25" s="2" t="str">
        <f>IF(C25&lt;&gt;"",VLOOKUP(C25,[1]Course_Details!$A$2:$B$101,2,FALSE),"")</f>
        <v>3Years</v>
      </c>
    </row>
    <row r="26" spans="1:4" ht="15.75" thickBot="1" x14ac:dyDescent="0.3">
      <c r="A26" s="2">
        <v>60</v>
      </c>
      <c r="B26" s="4"/>
      <c r="C26" s="2" t="s">
        <v>5</v>
      </c>
      <c r="D26" s="2" t="str">
        <f>IF(C26&lt;&gt;"",VLOOKUP(C26,[1]Course_Details!$A$2:$B$101,2,FALSE),"")</f>
        <v>3Years</v>
      </c>
    </row>
    <row r="27" spans="1:4" ht="15.75" thickBot="1" x14ac:dyDescent="0.3">
      <c r="A27" s="2">
        <v>61</v>
      </c>
      <c r="B27" s="4"/>
      <c r="C27" s="2" t="s">
        <v>5</v>
      </c>
      <c r="D27" s="2" t="str">
        <f>IF(C27&lt;&gt;"",VLOOKUP(C27,[1]Course_Details!$A$2:$B$101,2,FALSE),"")</f>
        <v>3Years</v>
      </c>
    </row>
    <row r="28" spans="1:4" ht="15.75" thickBot="1" x14ac:dyDescent="0.3">
      <c r="A28" s="2">
        <v>62</v>
      </c>
      <c r="B28" s="4" t="s">
        <v>25</v>
      </c>
      <c r="C28" s="2" t="s">
        <v>5</v>
      </c>
      <c r="D28" s="2" t="str">
        <f>IF(C28&lt;&gt;"",VLOOKUP(C28,[1]Course_Details!$A$2:$B$101,2,FALSE),"")</f>
        <v>3Years</v>
      </c>
    </row>
    <row r="29" spans="1:4" ht="15.75" thickBot="1" x14ac:dyDescent="0.3">
      <c r="A29" s="2">
        <v>63</v>
      </c>
      <c r="B29" s="4"/>
      <c r="C29" s="2" t="s">
        <v>5</v>
      </c>
      <c r="D29" s="2" t="str">
        <f>IF(C29&lt;&gt;"",VLOOKUP(C29,[1]Course_Details!$A$2:$B$101,2,FALSE),"")</f>
        <v>3Years</v>
      </c>
    </row>
    <row r="30" spans="1:4" ht="15.75" thickBot="1" x14ac:dyDescent="0.3">
      <c r="A30" s="2">
        <v>64</v>
      </c>
      <c r="B30" s="4"/>
      <c r="C30" s="2" t="s">
        <v>5</v>
      </c>
      <c r="D30" s="2" t="str">
        <f>IF(C30&lt;&gt;"",VLOOKUP(C30,[1]Course_Details!$A$2:$B$101,2,FALSE),"")</f>
        <v>3Years</v>
      </c>
    </row>
    <row r="31" spans="1:4" ht="15.75" thickBot="1" x14ac:dyDescent="0.3">
      <c r="A31" s="2">
        <v>65</v>
      </c>
      <c r="B31" s="4"/>
      <c r="C31" s="2" t="s">
        <v>5</v>
      </c>
      <c r="D31" s="2" t="str">
        <f>IF(C31&lt;&gt;"",VLOOKUP(C31,[1]Course_Details!$A$2:$B$101,2,FALSE),"")</f>
        <v>3Years</v>
      </c>
    </row>
    <row r="32" spans="1:4" ht="15.75" thickBot="1" x14ac:dyDescent="0.3">
      <c r="A32" s="2">
        <v>66</v>
      </c>
      <c r="B32" s="4"/>
      <c r="C32" s="2" t="s">
        <v>5</v>
      </c>
      <c r="D32" s="2" t="str">
        <f>IF(C32&lt;&gt;"",VLOOKUP(C32,[1]Course_Details!$A$2:$B$101,2,FALSE),"")</f>
        <v>3Years</v>
      </c>
    </row>
    <row r="33" spans="1:4" ht="15.75" thickBot="1" x14ac:dyDescent="0.3">
      <c r="A33" s="2">
        <v>67</v>
      </c>
      <c r="B33" s="4"/>
      <c r="C33" s="2" t="s">
        <v>5</v>
      </c>
      <c r="D33" s="2" t="str">
        <f>IF(C33&lt;&gt;"",VLOOKUP(C33,[1]Course_Details!$A$2:$B$101,2,FALSE),"")</f>
        <v>3Years</v>
      </c>
    </row>
    <row r="34" spans="1:4" ht="15.75" thickBot="1" x14ac:dyDescent="0.3">
      <c r="A34" s="2">
        <v>68</v>
      </c>
      <c r="B34" s="4"/>
      <c r="C34" s="2" t="s">
        <v>5</v>
      </c>
      <c r="D34" s="2" t="str">
        <f>IF(C34&lt;&gt;"",VLOOKUP(C34,[1]Course_Details!$A$2:$B$101,2,FALSE),"")</f>
        <v>3Years</v>
      </c>
    </row>
    <row r="35" spans="1:4" ht="15.75" thickBot="1" x14ac:dyDescent="0.3">
      <c r="A35" s="2">
        <v>69</v>
      </c>
      <c r="B35" s="4" t="s">
        <v>26</v>
      </c>
      <c r="C35" s="2" t="s">
        <v>5</v>
      </c>
      <c r="D35" s="2" t="str">
        <f>IF(C35&lt;&gt;"",VLOOKUP(C35,[1]Course_Details!$A$2:$B$101,2,FALSE),"")</f>
        <v>3Years</v>
      </c>
    </row>
    <row r="36" spans="1:4" ht="15.75" thickBot="1" x14ac:dyDescent="0.3">
      <c r="A36" s="2">
        <v>70</v>
      </c>
      <c r="B36" s="4"/>
      <c r="C36" s="2" t="s">
        <v>5</v>
      </c>
      <c r="D36" s="2" t="str">
        <f>IF(C36&lt;&gt;"",VLOOKUP(C36,[1]Course_Details!$A$2:$B$101,2,FALSE),"")</f>
        <v>3Years</v>
      </c>
    </row>
    <row r="37" spans="1:4" ht="15.75" thickBot="1" x14ac:dyDescent="0.3">
      <c r="A37" s="2">
        <v>71</v>
      </c>
      <c r="B37" s="4"/>
      <c r="C37" s="2" t="s">
        <v>5</v>
      </c>
      <c r="D37" s="2" t="str">
        <f>IF(C37&lt;&gt;"",VLOOKUP(C37,[1]Course_Details!$A$2:$B$101,2,FALSE),"")</f>
        <v>3Years</v>
      </c>
    </row>
    <row r="38" spans="1:4" ht="15.75" thickBot="1" x14ac:dyDescent="0.3">
      <c r="A38" s="2">
        <v>72</v>
      </c>
      <c r="B38" s="4"/>
      <c r="C38" s="2" t="s">
        <v>5</v>
      </c>
      <c r="D38" s="2" t="str">
        <f>IF(C38&lt;&gt;"",VLOOKUP(C38,[1]Course_Details!$A$2:$B$101,2,FALSE),"")</f>
        <v>3Years</v>
      </c>
    </row>
  </sheetData>
  <mergeCells count="1">
    <mergeCell ref="A1:D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Course_Details!$A$2:$A$101</xm:f>
          </x14:formula1>
          <xm:sqref>C3:C38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5" sqref="C5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21</v>
      </c>
      <c r="B1" t="s">
        <v>4</v>
      </c>
    </row>
    <row r="2" spans="1:2" x14ac:dyDescent="0.25">
      <c r="A2" t="s">
        <v>5</v>
      </c>
      <c r="B2" t="s">
        <v>23</v>
      </c>
    </row>
    <row r="3" spans="1:2" x14ac:dyDescent="0.25">
      <c r="A3" t="s">
        <v>6</v>
      </c>
      <c r="B3" t="s">
        <v>23</v>
      </c>
    </row>
    <row r="4" spans="1:2" x14ac:dyDescent="0.25">
      <c r="A4" t="s">
        <v>8</v>
      </c>
      <c r="B4" t="s">
        <v>23</v>
      </c>
    </row>
    <row r="5" spans="1:2" x14ac:dyDescent="0.25">
      <c r="A5" t="s">
        <v>7</v>
      </c>
      <c r="B5" t="s">
        <v>24</v>
      </c>
    </row>
    <row r="6" spans="1:2" x14ac:dyDescent="0.25">
      <c r="A6" t="s">
        <v>22</v>
      </c>
      <c r="B6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3" sqref="C3"/>
    </sheetView>
  </sheetViews>
  <sheetFormatPr defaultRowHeight="15" x14ac:dyDescent="0.25"/>
  <cols>
    <col min="2" max="2" width="20.42578125" bestFit="1" customWidth="1"/>
  </cols>
  <sheetData>
    <row r="1" spans="1:10" x14ac:dyDescent="0.25">
      <c r="A1" s="8" t="s">
        <v>28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s="9" t="s">
        <v>0</v>
      </c>
      <c r="B2" s="9" t="s">
        <v>1</v>
      </c>
      <c r="C2" s="9" t="s">
        <v>29</v>
      </c>
      <c r="D2" s="9" t="s">
        <v>30</v>
      </c>
      <c r="E2" s="9" t="s">
        <v>31</v>
      </c>
      <c r="F2" s="9" t="s">
        <v>32</v>
      </c>
      <c r="G2" s="9" t="s">
        <v>33</v>
      </c>
      <c r="H2" s="9" t="s">
        <v>34</v>
      </c>
      <c r="I2" s="9" t="s">
        <v>35</v>
      </c>
      <c r="J2" s="9" t="s">
        <v>36</v>
      </c>
    </row>
    <row r="3" spans="1:10" x14ac:dyDescent="0.25">
      <c r="A3" s="10">
        <f>Student_details!A3</f>
        <v>37</v>
      </c>
      <c r="B3" s="10" t="str">
        <f>Student_details!B3</f>
        <v>ABHIJIT NANDA</v>
      </c>
      <c r="C3" s="11">
        <f>'[2]SEM-1'!$C4</f>
        <v>20</v>
      </c>
      <c r="D3" s="11">
        <f>'[2]SEM-2'!$C4</f>
        <v>0</v>
      </c>
      <c r="E3" s="11">
        <f>'[2]SEM-3'!$C4</f>
        <v>0</v>
      </c>
      <c r="F3" s="11">
        <f>'[2]SEM-4'!$C4</f>
        <v>0</v>
      </c>
      <c r="G3" s="11">
        <f>'[2]SEM-5'!$C4</f>
        <v>0</v>
      </c>
      <c r="H3" s="11">
        <f>'[2]SEM-6'!$C4</f>
        <v>0</v>
      </c>
      <c r="I3" s="11">
        <f>'[2]SEM-7'!$C4</f>
        <v>0</v>
      </c>
      <c r="J3" s="11">
        <f>'[2]SEM-8'!$C4</f>
        <v>0</v>
      </c>
    </row>
    <row r="4" spans="1:10" x14ac:dyDescent="0.25">
      <c r="A4" s="10">
        <f>Student_details!A4</f>
        <v>38</v>
      </c>
      <c r="B4" s="10" t="str">
        <f>Student_details!B4</f>
        <v>ABHIJIT PAYRA</v>
      </c>
      <c r="C4" s="11">
        <f>'[2]SEM-1'!$C5</f>
        <v>23</v>
      </c>
      <c r="D4" s="11"/>
      <c r="E4" s="11"/>
      <c r="F4" s="11"/>
      <c r="G4" s="11"/>
      <c r="H4" s="11"/>
      <c r="I4" s="11"/>
      <c r="J4" s="11"/>
    </row>
    <row r="5" spans="1:10" x14ac:dyDescent="0.25">
      <c r="A5" s="10">
        <f>Student_details!A5</f>
        <v>39</v>
      </c>
      <c r="B5" s="10" t="str">
        <f>Student_details!B5</f>
        <v>ARPAN BHUNIA</v>
      </c>
      <c r="C5" s="11">
        <f>'[2]SEM-1'!$C6</f>
        <v>0</v>
      </c>
      <c r="D5" s="11"/>
      <c r="E5" s="11"/>
      <c r="F5" s="11"/>
      <c r="G5" s="11"/>
      <c r="H5" s="11"/>
      <c r="I5" s="11"/>
      <c r="J5" s="11"/>
    </row>
    <row r="6" spans="1:10" x14ac:dyDescent="0.25">
      <c r="A6" s="10">
        <f>Student_details!A6</f>
        <v>40</v>
      </c>
      <c r="B6" s="10" t="str">
        <f>Student_details!B6</f>
        <v>ASIM SAMANTA</v>
      </c>
      <c r="C6" s="11">
        <f>'[2]SEM-1'!$C7</f>
        <v>0</v>
      </c>
      <c r="D6" s="11"/>
      <c r="E6" s="11"/>
      <c r="F6" s="11"/>
      <c r="G6" s="11"/>
      <c r="H6" s="11"/>
      <c r="I6" s="11"/>
      <c r="J6" s="11"/>
    </row>
    <row r="7" spans="1:10" x14ac:dyDescent="0.25">
      <c r="A7" s="10">
        <f>Student_details!A7</f>
        <v>41</v>
      </c>
      <c r="B7" s="10" t="str">
        <f>Student_details!B7</f>
        <v>AVIJIT DAS</v>
      </c>
      <c r="C7" s="11">
        <f>'[2]SEM-1'!$C8</f>
        <v>0</v>
      </c>
      <c r="D7" s="11"/>
      <c r="E7" s="11"/>
      <c r="F7" s="11"/>
      <c r="G7" s="11"/>
      <c r="H7" s="11"/>
      <c r="I7" s="11"/>
      <c r="J7" s="11"/>
    </row>
    <row r="8" spans="1:10" x14ac:dyDescent="0.25">
      <c r="A8" s="10">
        <f>Student_details!A8</f>
        <v>42</v>
      </c>
      <c r="B8" s="10" t="str">
        <f>Student_details!B8</f>
        <v>BAPAN BARMAN</v>
      </c>
      <c r="C8" s="11">
        <f>'[2]SEM-1'!$C9</f>
        <v>0</v>
      </c>
      <c r="D8" s="11"/>
      <c r="E8" s="11"/>
      <c r="F8" s="11"/>
      <c r="G8" s="11"/>
      <c r="H8" s="11"/>
      <c r="I8" s="11"/>
      <c r="J8" s="11"/>
    </row>
    <row r="9" spans="1:10" x14ac:dyDescent="0.25">
      <c r="A9" s="10">
        <f>Student_details!A9</f>
        <v>43</v>
      </c>
      <c r="B9" s="10" t="str">
        <f>Student_details!B9</f>
        <v>BIBEK JANA</v>
      </c>
      <c r="C9" s="11">
        <f>'[2]SEM-1'!$C10</f>
        <v>0</v>
      </c>
      <c r="D9" s="11"/>
      <c r="E9" s="11"/>
      <c r="F9" s="11"/>
      <c r="G9" s="11"/>
      <c r="H9" s="11"/>
      <c r="I9" s="11"/>
      <c r="J9" s="11"/>
    </row>
    <row r="10" spans="1:10" x14ac:dyDescent="0.25">
      <c r="A10" s="10">
        <f>Student_details!A10</f>
        <v>44</v>
      </c>
      <c r="B10" s="10" t="str">
        <f>Student_details!B10</f>
        <v>BIBEKANANDA BARIK</v>
      </c>
      <c r="C10" s="11">
        <f>'[2]SEM-1'!$C11</f>
        <v>0</v>
      </c>
      <c r="D10" s="11"/>
      <c r="E10" s="11"/>
      <c r="F10" s="11"/>
      <c r="G10" s="11"/>
      <c r="H10" s="11"/>
      <c r="I10" s="11"/>
      <c r="J10" s="11"/>
    </row>
    <row r="11" spans="1:10" x14ac:dyDescent="0.25">
      <c r="A11" s="10">
        <f>Student_details!A11</f>
        <v>45</v>
      </c>
      <c r="B11" s="10" t="str">
        <f>Student_details!B11</f>
        <v>BISWANATH PAIKARA</v>
      </c>
      <c r="C11" s="11">
        <f>'[2]SEM-1'!$C12</f>
        <v>0</v>
      </c>
      <c r="D11" s="11"/>
      <c r="E11" s="11"/>
      <c r="F11" s="11"/>
      <c r="G11" s="11"/>
      <c r="H11" s="11"/>
      <c r="I11" s="11"/>
      <c r="J11" s="11"/>
    </row>
    <row r="12" spans="1:10" x14ac:dyDescent="0.25">
      <c r="A12" s="10">
        <f>Student_details!A12</f>
        <v>46</v>
      </c>
      <c r="B12" s="10" t="str">
        <f>Student_details!B12</f>
        <v>KRISHNAGOPAL DAS</v>
      </c>
      <c r="C12" s="11">
        <f>'[2]SEM-1'!$C13</f>
        <v>0</v>
      </c>
      <c r="D12" s="11"/>
      <c r="E12" s="11"/>
      <c r="F12" s="11"/>
      <c r="G12" s="11"/>
      <c r="H12" s="11"/>
      <c r="I12" s="11"/>
      <c r="J12" s="11"/>
    </row>
    <row r="13" spans="1:10" x14ac:dyDescent="0.25">
      <c r="A13" s="10">
        <f>Student_details!A13</f>
        <v>47</v>
      </c>
      <c r="B13" s="10" t="str">
        <f>Student_details!B13</f>
        <v>KUSHAL JANA</v>
      </c>
      <c r="C13" s="11">
        <f>'[2]SEM-1'!$C14</f>
        <v>0</v>
      </c>
      <c r="D13" s="11"/>
      <c r="E13" s="11"/>
      <c r="F13" s="11"/>
      <c r="G13" s="11"/>
      <c r="H13" s="11"/>
      <c r="I13" s="11"/>
      <c r="J13" s="11"/>
    </row>
    <row r="14" spans="1:10" x14ac:dyDescent="0.25">
      <c r="A14" s="10">
        <f>Student_details!A14</f>
        <v>48</v>
      </c>
      <c r="B14" s="10" t="str">
        <f>Student_details!B14</f>
        <v>MANISH BHUNIA</v>
      </c>
      <c r="C14" s="11">
        <f>'[2]SEM-1'!$C15</f>
        <v>0</v>
      </c>
      <c r="D14" s="11"/>
      <c r="E14" s="11"/>
      <c r="F14" s="11"/>
      <c r="G14" s="11"/>
      <c r="H14" s="11"/>
      <c r="I14" s="11"/>
      <c r="J14" s="11"/>
    </row>
    <row r="15" spans="1:10" x14ac:dyDescent="0.25">
      <c r="A15" s="10">
        <f>Student_details!A15</f>
        <v>49</v>
      </c>
      <c r="B15" s="10" t="str">
        <f>Student_details!B15</f>
        <v>MOUMITA JANA</v>
      </c>
      <c r="C15" s="11">
        <f>'[2]SEM-1'!$C16</f>
        <v>0</v>
      </c>
      <c r="D15" s="11"/>
      <c r="E15" s="11"/>
      <c r="F15" s="11"/>
      <c r="G15" s="11"/>
      <c r="H15" s="11"/>
      <c r="I15" s="11"/>
      <c r="J15" s="11"/>
    </row>
    <row r="16" spans="1:10" x14ac:dyDescent="0.25">
      <c r="A16" s="10">
        <f>Student_details!A16</f>
        <v>50</v>
      </c>
      <c r="B16" s="10">
        <f>Student_details!B16</f>
        <v>0</v>
      </c>
      <c r="C16" s="11">
        <f>'[2]SEM-1'!$C17</f>
        <v>0</v>
      </c>
      <c r="D16" s="11"/>
      <c r="E16" s="11"/>
      <c r="F16" s="11"/>
      <c r="G16" s="11"/>
      <c r="H16" s="11"/>
      <c r="I16" s="11"/>
      <c r="J16" s="11"/>
    </row>
    <row r="17" spans="1:10" x14ac:dyDescent="0.25">
      <c r="A17" s="10">
        <f>Student_details!A17</f>
        <v>51</v>
      </c>
      <c r="B17" s="10">
        <f>Student_details!B17</f>
        <v>0</v>
      </c>
      <c r="C17" s="11">
        <f>'[2]SEM-1'!$C18</f>
        <v>0</v>
      </c>
      <c r="D17" s="11"/>
      <c r="E17" s="11"/>
      <c r="F17" s="11"/>
      <c r="G17" s="11"/>
      <c r="H17" s="11"/>
      <c r="I17" s="11"/>
      <c r="J17" s="11"/>
    </row>
    <row r="18" spans="1:10" x14ac:dyDescent="0.25">
      <c r="A18" s="10">
        <f>Student_details!A18</f>
        <v>52</v>
      </c>
      <c r="B18" s="10">
        <f>Student_details!B18</f>
        <v>0</v>
      </c>
      <c r="C18" s="11">
        <f>'[2]SEM-1'!$C19</f>
        <v>0</v>
      </c>
      <c r="D18" s="11"/>
      <c r="E18" s="11"/>
      <c r="F18" s="11"/>
      <c r="G18" s="11"/>
      <c r="H18" s="11"/>
      <c r="I18" s="11"/>
      <c r="J18" s="11"/>
    </row>
    <row r="19" spans="1:10" x14ac:dyDescent="0.25">
      <c r="A19" s="10">
        <f>Student_details!A19</f>
        <v>53</v>
      </c>
      <c r="B19" s="10">
        <f>Student_details!B19</f>
        <v>0</v>
      </c>
      <c r="C19" s="11">
        <f>'[2]SEM-1'!$C20</f>
        <v>0</v>
      </c>
      <c r="D19" s="11"/>
      <c r="E19" s="11"/>
      <c r="F19" s="11"/>
      <c r="G19" s="11"/>
      <c r="H19" s="11"/>
      <c r="I19" s="11"/>
      <c r="J19" s="11"/>
    </row>
    <row r="20" spans="1:10" x14ac:dyDescent="0.25">
      <c r="A20" s="10">
        <f>Student_details!A20</f>
        <v>54</v>
      </c>
      <c r="B20" s="10">
        <f>Student_details!B20</f>
        <v>0</v>
      </c>
      <c r="C20" s="11">
        <f>'[2]SEM-1'!$C21</f>
        <v>0</v>
      </c>
      <c r="D20" s="11"/>
      <c r="E20" s="11"/>
      <c r="F20" s="11"/>
      <c r="G20" s="11"/>
      <c r="H20" s="11"/>
      <c r="I20" s="11"/>
      <c r="J20" s="11"/>
    </row>
    <row r="21" spans="1:10" x14ac:dyDescent="0.25">
      <c r="A21" s="10">
        <f>Student_details!A21</f>
        <v>55</v>
      </c>
      <c r="B21" s="10">
        <f>Student_details!B21</f>
        <v>0</v>
      </c>
      <c r="C21" s="11">
        <f>'[2]SEM-1'!$C22</f>
        <v>0</v>
      </c>
      <c r="D21" s="11"/>
      <c r="E21" s="11"/>
      <c r="F21" s="11"/>
      <c r="G21" s="11"/>
      <c r="H21" s="11"/>
      <c r="I21" s="11"/>
      <c r="J21" s="11"/>
    </row>
    <row r="22" spans="1:10" x14ac:dyDescent="0.25">
      <c r="A22" s="10">
        <f>Student_details!A22</f>
        <v>56</v>
      </c>
      <c r="B22" s="10">
        <f>Student_details!B22</f>
        <v>0</v>
      </c>
      <c r="C22" s="11">
        <f>'[2]SEM-1'!$C23</f>
        <v>0</v>
      </c>
      <c r="D22" s="11"/>
      <c r="E22" s="11"/>
      <c r="F22" s="11"/>
      <c r="G22" s="11"/>
      <c r="H22" s="11"/>
      <c r="I22" s="11"/>
      <c r="J22" s="11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F3" sqref="F3"/>
    </sheetView>
  </sheetViews>
  <sheetFormatPr defaultRowHeight="15" x14ac:dyDescent="0.25"/>
  <cols>
    <col min="2" max="2" width="20.42578125" bestFit="1" customWidth="1"/>
    <col min="3" max="3" width="11.28515625" bestFit="1" customWidth="1"/>
  </cols>
  <sheetData>
    <row r="1" spans="1:10" x14ac:dyDescent="0.25">
      <c r="A1" s="12" t="s">
        <v>51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5">
      <c r="A2" t="s">
        <v>0</v>
      </c>
      <c r="B2" s="14" t="s">
        <v>1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</row>
    <row r="3" spans="1:10" x14ac:dyDescent="0.25">
      <c r="A3" s="14">
        <f>Student_details!A3</f>
        <v>37</v>
      </c>
      <c r="B3" s="14" t="str">
        <f>Student_details!B3</f>
        <v>ABHIJIT NANDA</v>
      </c>
      <c r="C3">
        <f>'[3]SEM-1'!$C3</f>
        <v>25</v>
      </c>
      <c r="D3">
        <f>'[3]SEM-2'!$C3</f>
        <v>25</v>
      </c>
      <c r="E3">
        <f>'[3]SEM-3'!$C3</f>
        <v>25</v>
      </c>
    </row>
    <row r="4" spans="1:10" x14ac:dyDescent="0.25">
      <c r="A4" s="14">
        <f>Student_details!A4</f>
        <v>38</v>
      </c>
      <c r="B4" s="14" t="str">
        <f>Student_details!B4</f>
        <v>ABHIJIT PAYRA</v>
      </c>
      <c r="C4">
        <f>'[3]SEM-1'!$C4</f>
        <v>0</v>
      </c>
    </row>
    <row r="5" spans="1:10" x14ac:dyDescent="0.25">
      <c r="A5" s="14">
        <f>Student_details!A5</f>
        <v>39</v>
      </c>
      <c r="B5" s="14" t="str">
        <f>Student_details!B5</f>
        <v>ARPAN BHUNIA</v>
      </c>
      <c r="C5">
        <f>'[3]SEM-1'!$C5</f>
        <v>0</v>
      </c>
    </row>
    <row r="6" spans="1:10" x14ac:dyDescent="0.25">
      <c r="A6" s="14">
        <f>Student_details!A6</f>
        <v>40</v>
      </c>
      <c r="B6" s="14" t="str">
        <f>Student_details!B6</f>
        <v>ASIM SAMANTA</v>
      </c>
      <c r="C6">
        <f>'[3]SEM-1'!$C6</f>
        <v>0</v>
      </c>
    </row>
    <row r="7" spans="1:10" x14ac:dyDescent="0.25">
      <c r="A7" s="14">
        <f>Student_details!A7</f>
        <v>41</v>
      </c>
      <c r="B7" s="14" t="str">
        <f>Student_details!B7</f>
        <v>AVIJIT DAS</v>
      </c>
      <c r="C7">
        <f>'[3]SEM-1'!$C7</f>
        <v>0</v>
      </c>
    </row>
    <row r="8" spans="1:10" x14ac:dyDescent="0.25">
      <c r="A8" s="14">
        <f>Student_details!A8</f>
        <v>42</v>
      </c>
      <c r="B8" s="14" t="str">
        <f>Student_details!B8</f>
        <v>BAPAN BARMAN</v>
      </c>
      <c r="C8">
        <f>'[3]SEM-1'!$C8</f>
        <v>0</v>
      </c>
    </row>
    <row r="9" spans="1:10" x14ac:dyDescent="0.25">
      <c r="A9" s="14">
        <f>Student_details!A9</f>
        <v>43</v>
      </c>
      <c r="B9" s="14" t="str">
        <f>Student_details!B9</f>
        <v>BIBEK JANA</v>
      </c>
      <c r="C9">
        <f>'[3]SEM-1'!$C9</f>
        <v>0</v>
      </c>
    </row>
    <row r="10" spans="1:10" x14ac:dyDescent="0.25">
      <c r="A10" s="14">
        <f>Student_details!A10</f>
        <v>44</v>
      </c>
      <c r="B10" s="14" t="str">
        <f>Student_details!B10</f>
        <v>BIBEKANANDA BARIK</v>
      </c>
      <c r="C10">
        <f>'[3]SEM-1'!$C10</f>
        <v>0</v>
      </c>
    </row>
    <row r="11" spans="1:10" x14ac:dyDescent="0.25">
      <c r="A11" s="14">
        <f>Student_details!A11</f>
        <v>45</v>
      </c>
      <c r="B11" s="14" t="str">
        <f>Student_details!B11</f>
        <v>BISWANATH PAIKARA</v>
      </c>
      <c r="C11">
        <f>'[3]SEM-1'!$C11</f>
        <v>0</v>
      </c>
    </row>
    <row r="12" spans="1:10" x14ac:dyDescent="0.25">
      <c r="A12" s="14">
        <f>Student_details!A12</f>
        <v>46</v>
      </c>
      <c r="B12" s="14" t="str">
        <f>Student_details!B12</f>
        <v>KRISHNAGOPAL DAS</v>
      </c>
      <c r="C12">
        <f>'[3]SEM-1'!$C12</f>
        <v>0</v>
      </c>
    </row>
    <row r="13" spans="1:10" x14ac:dyDescent="0.25">
      <c r="A13" s="14">
        <f>Student_details!A13</f>
        <v>47</v>
      </c>
      <c r="B13" s="14" t="str">
        <f>Student_details!B13</f>
        <v>KUSHAL JANA</v>
      </c>
      <c r="C13">
        <f>'[3]SEM-1'!$C13</f>
        <v>0</v>
      </c>
    </row>
    <row r="14" spans="1:10" x14ac:dyDescent="0.25">
      <c r="A14" s="14">
        <f>Student_details!A14</f>
        <v>48</v>
      </c>
      <c r="B14" s="14" t="str">
        <f>Student_details!B14</f>
        <v>MANISH BHUNIA</v>
      </c>
      <c r="C14">
        <f>'[3]SEM-1'!$C14</f>
        <v>0</v>
      </c>
    </row>
    <row r="15" spans="1:10" x14ac:dyDescent="0.25">
      <c r="A15" s="14">
        <f>Student_details!A15</f>
        <v>49</v>
      </c>
      <c r="B15" s="14" t="str">
        <f>Student_details!B15</f>
        <v>MOUMITA JANA</v>
      </c>
      <c r="C15">
        <f>'[3]SEM-1'!$C15</f>
        <v>0</v>
      </c>
    </row>
    <row r="16" spans="1:10" x14ac:dyDescent="0.25">
      <c r="A16" s="14">
        <f>Student_details!A16</f>
        <v>50</v>
      </c>
      <c r="B16" s="14">
        <f>Student_details!B16</f>
        <v>0</v>
      </c>
      <c r="C16">
        <f>'[3]SEM-1'!$C16</f>
        <v>0</v>
      </c>
    </row>
    <row r="17" spans="1:3" x14ac:dyDescent="0.25">
      <c r="A17" s="14">
        <f>Student_details!A17</f>
        <v>51</v>
      </c>
      <c r="B17" s="14">
        <f>Student_details!B17</f>
        <v>0</v>
      </c>
      <c r="C17">
        <f>'[3]SEM-1'!$C17</f>
        <v>0</v>
      </c>
    </row>
    <row r="18" spans="1:3" x14ac:dyDescent="0.25">
      <c r="A18" s="14">
        <f>Student_details!A18</f>
        <v>52</v>
      </c>
      <c r="B18" s="14">
        <f>Student_details!B18</f>
        <v>0</v>
      </c>
      <c r="C18">
        <f>'[3]SEM-1'!$C18</f>
        <v>0</v>
      </c>
    </row>
    <row r="19" spans="1:3" x14ac:dyDescent="0.25">
      <c r="A19" s="14">
        <f>Student_details!A19</f>
        <v>53</v>
      </c>
      <c r="B19" s="14">
        <f>Student_details!B19</f>
        <v>0</v>
      </c>
      <c r="C19">
        <f>'[3]SEM-1'!$C19</f>
        <v>0</v>
      </c>
    </row>
    <row r="20" spans="1:3" x14ac:dyDescent="0.25">
      <c r="A20" s="14">
        <f>Student_details!A20</f>
        <v>54</v>
      </c>
      <c r="B20" s="14">
        <f>Student_details!B20</f>
        <v>0</v>
      </c>
      <c r="C20">
        <f>'[3]SEM-1'!$C20</f>
        <v>0</v>
      </c>
    </row>
    <row r="21" spans="1:3" x14ac:dyDescent="0.25">
      <c r="A21" s="14">
        <f>Student_details!A21</f>
        <v>55</v>
      </c>
      <c r="B21" s="14">
        <f>Student_details!B21</f>
        <v>0</v>
      </c>
      <c r="C21">
        <f>'[3]SEM-1'!$C21</f>
        <v>0</v>
      </c>
    </row>
    <row r="22" spans="1:3" x14ac:dyDescent="0.25">
      <c r="A22" s="14">
        <f>Student_details!A22</f>
        <v>56</v>
      </c>
      <c r="B22" s="14">
        <f>Student_details!B22</f>
        <v>0</v>
      </c>
      <c r="C22">
        <f>'[3]SEM-1'!$C22</f>
        <v>0</v>
      </c>
    </row>
    <row r="23" spans="1:3" x14ac:dyDescent="0.25">
      <c r="A23" s="14">
        <f>Student_details!A23</f>
        <v>57</v>
      </c>
      <c r="B23" s="14">
        <f>Student_details!B23</f>
        <v>0</v>
      </c>
      <c r="C23">
        <f>'[3]SEM-1'!$C23</f>
        <v>0</v>
      </c>
    </row>
    <row r="24" spans="1:3" x14ac:dyDescent="0.25">
      <c r="A24" s="14">
        <f>Student_details!A24</f>
        <v>58</v>
      </c>
      <c r="B24" s="14">
        <f>Student_details!B24</f>
        <v>0</v>
      </c>
      <c r="C24">
        <f>'[3]SEM-1'!$C24</f>
        <v>0</v>
      </c>
    </row>
    <row r="25" spans="1:3" x14ac:dyDescent="0.25">
      <c r="A25" s="14">
        <f>Student_details!A25</f>
        <v>59</v>
      </c>
      <c r="B25" s="14">
        <f>Student_details!B25</f>
        <v>0</v>
      </c>
      <c r="C25">
        <f>'[3]SEM-1'!$C25</f>
        <v>0</v>
      </c>
    </row>
    <row r="26" spans="1:3" x14ac:dyDescent="0.25">
      <c r="A26" s="14">
        <f>Student_details!A26</f>
        <v>60</v>
      </c>
      <c r="B26" s="14">
        <f>Student_details!B26</f>
        <v>0</v>
      </c>
      <c r="C26">
        <f>'[3]SEM-1'!$C26</f>
        <v>0</v>
      </c>
    </row>
    <row r="27" spans="1:3" x14ac:dyDescent="0.25">
      <c r="A27" s="14">
        <f>Student_details!A27</f>
        <v>61</v>
      </c>
      <c r="B27" s="14">
        <f>Student_details!B27</f>
        <v>0</v>
      </c>
      <c r="C27">
        <f>'[3]SEM-1'!$C27</f>
        <v>0</v>
      </c>
    </row>
    <row r="28" spans="1:3" x14ac:dyDescent="0.25">
      <c r="A28" s="14">
        <f>Student_details!A28</f>
        <v>62</v>
      </c>
      <c r="B28" s="14" t="str">
        <f>Student_details!B28</f>
        <v>SAYAN MAITY</v>
      </c>
      <c r="C28">
        <f>'[3]SEM-1'!$C28</f>
        <v>0</v>
      </c>
    </row>
    <row r="29" spans="1:3" x14ac:dyDescent="0.25">
      <c r="A29" s="14">
        <f>Student_details!A29</f>
        <v>63</v>
      </c>
      <c r="B29" s="14">
        <f>Student_details!B29</f>
        <v>0</v>
      </c>
      <c r="C29">
        <f>'[3]SEM-1'!$C29</f>
        <v>0</v>
      </c>
    </row>
    <row r="30" spans="1:3" x14ac:dyDescent="0.25">
      <c r="A30" s="14">
        <f>Student_details!A30</f>
        <v>64</v>
      </c>
      <c r="B30" s="14">
        <f>Student_details!B30</f>
        <v>0</v>
      </c>
      <c r="C30">
        <f>'[3]SEM-1'!$C30</f>
        <v>0</v>
      </c>
    </row>
    <row r="31" spans="1:3" x14ac:dyDescent="0.25">
      <c r="A31" s="14">
        <f>Student_details!A31</f>
        <v>65</v>
      </c>
      <c r="B31" s="14">
        <f>Student_details!B31</f>
        <v>0</v>
      </c>
      <c r="C31">
        <f>'[3]SEM-1'!$C31</f>
        <v>0</v>
      </c>
    </row>
    <row r="32" spans="1:3" x14ac:dyDescent="0.25">
      <c r="A32" s="14">
        <f>Student_details!A32</f>
        <v>66</v>
      </c>
      <c r="B32" s="14">
        <f>Student_details!B32</f>
        <v>0</v>
      </c>
      <c r="C32">
        <f>'[3]SEM-1'!$C32</f>
        <v>0</v>
      </c>
    </row>
    <row r="33" spans="1:3" x14ac:dyDescent="0.25">
      <c r="A33" s="14">
        <f>Student_details!A33</f>
        <v>67</v>
      </c>
      <c r="B33" s="14">
        <f>Student_details!B33</f>
        <v>0</v>
      </c>
      <c r="C33">
        <f>'[3]SEM-1'!$C33</f>
        <v>0</v>
      </c>
    </row>
    <row r="34" spans="1:3" x14ac:dyDescent="0.25">
      <c r="A34" s="14">
        <f>Student_details!A34</f>
        <v>68</v>
      </c>
      <c r="B34" s="14">
        <f>Student_details!B34</f>
        <v>0</v>
      </c>
      <c r="C34">
        <f>'[3]SEM-1'!$C34</f>
        <v>0</v>
      </c>
    </row>
    <row r="35" spans="1:3" x14ac:dyDescent="0.25">
      <c r="A35" s="14">
        <f>Student_details!A35</f>
        <v>69</v>
      </c>
      <c r="B35" s="14" t="str">
        <f>Student_details!B35</f>
        <v>SUMAN MAITY</v>
      </c>
      <c r="C35">
        <f>'[3]SEM-1'!$C35</f>
        <v>0</v>
      </c>
    </row>
    <row r="36" spans="1:3" x14ac:dyDescent="0.25">
      <c r="A36" s="14">
        <f>Student_details!A36</f>
        <v>70</v>
      </c>
      <c r="B36" s="14">
        <f>Student_details!B36</f>
        <v>0</v>
      </c>
      <c r="C36">
        <f>'[3]SEM-1'!$C36</f>
        <v>0</v>
      </c>
    </row>
    <row r="37" spans="1:3" x14ac:dyDescent="0.25">
      <c r="A37" s="14">
        <f>Student_details!A37</f>
        <v>71</v>
      </c>
      <c r="B37" s="14">
        <f>Student_details!B37</f>
        <v>0</v>
      </c>
      <c r="C37">
        <f>'[3]SEM-1'!$C37</f>
        <v>0</v>
      </c>
    </row>
    <row r="38" spans="1:3" x14ac:dyDescent="0.25">
      <c r="A38" s="14">
        <f>Student_details!A38</f>
        <v>72</v>
      </c>
      <c r="B38" s="14">
        <f>Student_details!B38</f>
        <v>0</v>
      </c>
      <c r="C38">
        <f>'[3]SEM-1'!$C38</f>
        <v>0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3" sqref="D3"/>
    </sheetView>
  </sheetViews>
  <sheetFormatPr defaultRowHeight="15" x14ac:dyDescent="0.25"/>
  <cols>
    <col min="1" max="1" width="5.28515625" bestFit="1" customWidth="1"/>
    <col min="2" max="2" width="14.85546875" bestFit="1" customWidth="1"/>
    <col min="3" max="3" width="11.28515625" bestFit="1" customWidth="1"/>
  </cols>
  <sheetData>
    <row r="1" spans="1:11" x14ac:dyDescent="0.25">
      <c r="A1" s="12" t="s">
        <v>50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</row>
    <row r="3" spans="1:11" x14ac:dyDescent="0.25">
      <c r="A3" s="13">
        <v>37</v>
      </c>
      <c r="B3" s="13" t="str">
        <f>VLOOKUP(A3,Student_details!$A$3:$B$101,2,)</f>
        <v>ABHIJIT NANDA</v>
      </c>
      <c r="C3" t="s">
        <v>48</v>
      </c>
      <c r="D3">
        <f>VLOOKUP(Overall_Performance!$A$3,Attendence_Report!$A$3:$J$103,3,FALSE)</f>
        <v>20</v>
      </c>
      <c r="E3">
        <f>VLOOKUP(Overall_Performance!$A$3,Attendence_Report!$A$3:$J$103,4,FALSE)</f>
        <v>0</v>
      </c>
      <c r="F3">
        <f>VLOOKUP(Overall_Performance!$A$3,Attendence_Report!$A$3:$J$103,5,FALSE)</f>
        <v>0</v>
      </c>
      <c r="G3">
        <f>VLOOKUP(Overall_Performance!$A$3,Attendence_Report!$A$3:$J$103,6,FALSE)</f>
        <v>0</v>
      </c>
      <c r="H3">
        <f>VLOOKUP(Overall_Performance!$A$3,Attendence_Report!$A$3:$J$103,7,FALSE)</f>
        <v>0</v>
      </c>
      <c r="I3">
        <f>VLOOKUP(Overall_Performance!$A$3,Attendence_Report!$A$3:$J$103,8,FALSE)</f>
        <v>0</v>
      </c>
      <c r="J3">
        <f>VLOOKUP(Overall_Performance!$A$3,Attendence_Report!$A$3:$J$103,9,FALSE)</f>
        <v>0</v>
      </c>
      <c r="K3">
        <f>VLOOKUP(Overall_Performance!$A$3,Attendence_Report!$A$3:$J$103,10,FALSE)</f>
        <v>0</v>
      </c>
    </row>
    <row r="4" spans="1:11" x14ac:dyDescent="0.25">
      <c r="A4" s="13"/>
      <c r="B4" s="13"/>
      <c r="C4" t="s">
        <v>49</v>
      </c>
    </row>
  </sheetData>
  <mergeCells count="3">
    <mergeCell ref="B3:B4"/>
    <mergeCell ref="A3:A4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Student_details</vt:lpstr>
      <vt:lpstr>Course_Details</vt:lpstr>
      <vt:lpstr>Attendence_Report</vt:lpstr>
      <vt:lpstr>Result_Report</vt:lpstr>
      <vt:lpstr>Overall_Performance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2023-10-07T07:21:45Z</dcterms:modified>
</cp:coreProperties>
</file>