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gya\Goseeko\Teaching\Module3\"/>
    </mc:Choice>
  </mc:AlternateContent>
  <xr:revisionPtr revIDLastSave="0" documentId="13_ncr:1_{A1F3D603-BF24-475A-B3CA-DC27843A0574}" xr6:coauthVersionLast="41" xr6:coauthVersionMax="41" xr10:uidLastSave="{00000000-0000-0000-0000-000000000000}"/>
  <bookViews>
    <workbookView xWindow="-110" yWindow="-110" windowWidth="19420" windowHeight="10420" firstSheet="5" activeTab="8" xr2:uid="{8D048224-F0FF-4AC9-ACAC-75D4E9F70078}"/>
  </bookViews>
  <sheets>
    <sheet name="T-test" sheetId="1" state="hidden" r:id="rId1"/>
    <sheet name="Paired" sheetId="5" r:id="rId2"/>
    <sheet name="Independent_T-Test1" sheetId="2" r:id="rId3"/>
    <sheet name="One-Sample-T-Test" sheetId="4" r:id="rId4"/>
    <sheet name="Sheet1" sheetId="6" state="hidden" r:id="rId5"/>
    <sheet name="Two-Sample-Independent-T-Test" sheetId="3" r:id="rId6"/>
    <sheet name="Anova" sheetId="7" r:id="rId7"/>
    <sheet name="Chi-Square_Test" sheetId="8" r:id="rId8"/>
    <sheet name="T-Test_Critical_Valu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9" l="1"/>
  <c r="K15" i="8" l="1"/>
  <c r="D38" i="3" l="1"/>
  <c r="C38" i="3"/>
  <c r="K10" i="8"/>
  <c r="K9" i="8"/>
  <c r="J10" i="8"/>
  <c r="J9" i="8"/>
  <c r="G16" i="8" l="1"/>
  <c r="E11" i="8"/>
  <c r="D11" i="8"/>
  <c r="F10" i="8"/>
  <c r="F9" i="8"/>
  <c r="C23" i="5" l="1"/>
  <c r="N24" i="5"/>
</calcChain>
</file>

<file path=xl/sharedStrings.xml><?xml version="1.0" encoding="utf-8"?>
<sst xmlns="http://schemas.openxmlformats.org/spreadsheetml/2006/main" count="225" uniqueCount="136">
  <si>
    <r>
      <t>Example 1</t>
    </r>
    <r>
      <rPr>
        <sz val="9"/>
        <color rgb="FF111111"/>
        <rFont val="Georgia"/>
        <family val="1"/>
      </rPr>
      <t>: A weight reduction program claims to be effective in treating obesity. </t>
    </r>
  </si>
  <si>
    <t>To test this claim 12 people were put on the program and the number of pounds of weight gain/loss was recorded for each person after two years, as shown in columns A and B of Figure 1.</t>
  </si>
  <si>
    <t>Can we conclude that the program is effective?</t>
  </si>
  <si>
    <t xml:space="preserve">Subject </t>
  </si>
  <si>
    <t>Weightloss</t>
  </si>
  <si>
    <t>Null Hypo</t>
  </si>
  <si>
    <t>Not Effective</t>
  </si>
  <si>
    <t>Al Hype</t>
  </si>
  <si>
    <t>Effective</t>
  </si>
  <si>
    <t>1 Sample , two tail</t>
  </si>
  <si>
    <t>second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</si>
  <si>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</si>
  <si>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</si>
  <si>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</si>
  <si>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</si>
  <si>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</si>
  <si>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</si>
  <si>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</si>
  <si>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</si>
  <si>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</si>
  <si>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</si>
  <si>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</si>
  <si>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pvalue </t>
  </si>
  <si>
    <t xml:space="preserve">&gt; </t>
  </si>
  <si>
    <t>Do not reject Null Hypothesis</t>
  </si>
  <si>
    <t>Expense in US(INR)</t>
  </si>
  <si>
    <t>Expense in Indian(INR)</t>
  </si>
  <si>
    <t>Null Hyp</t>
  </si>
  <si>
    <t>No Difference</t>
  </si>
  <si>
    <t>Difference</t>
  </si>
  <si>
    <t>t-Test: Paired Two Sample for Means</t>
  </si>
  <si>
    <t>Pearson Correlation</t>
  </si>
  <si>
    <t>Alt Hy</t>
  </si>
  <si>
    <t>Null Hy</t>
  </si>
  <si>
    <t>Alt</t>
  </si>
  <si>
    <t>pvalue&gt;.05</t>
  </si>
  <si>
    <t>Reject Null Hypothesis</t>
  </si>
  <si>
    <t>Pvalue&lt;.05</t>
  </si>
  <si>
    <t>Reject The null Hypothesis</t>
  </si>
  <si>
    <t>Accept Alternative Hypothesis</t>
  </si>
  <si>
    <t>Uphold Null Hypothesis</t>
  </si>
  <si>
    <t>Before</t>
  </si>
  <si>
    <t>After</t>
  </si>
  <si>
    <t xml:space="preserve">P value </t>
  </si>
  <si>
    <t>&lt;.05</t>
  </si>
  <si>
    <t xml:space="preserve">Null </t>
  </si>
  <si>
    <t>No Diff</t>
  </si>
  <si>
    <t>tval&lt;tstat</t>
  </si>
  <si>
    <t>pval&lt;.05</t>
  </si>
  <si>
    <t>An engineer measured the Brinell hardness of 25 pieces of ductile iron that were subcritically annealed. The resulting data were:</t>
  </si>
  <si>
    <r>
      <t>The engineer hypothesized that the mean Brinell hardness of </t>
    </r>
    <r>
      <rPr>
        <i/>
        <sz val="9"/>
        <color rgb="FF3B444F"/>
        <rFont val="Arial"/>
        <family val="2"/>
      </rPr>
      <t>all</t>
    </r>
    <r>
      <rPr>
        <sz val="9"/>
        <color rgb="FF3B444F"/>
        <rFont val="Arial"/>
        <family val="2"/>
      </rPr>
      <t> such ductile iron pieces is greater than 170. Therefore, he was interested in testing the hypotheses:</t>
    </r>
  </si>
  <si>
    <t>Alt Hyp</t>
  </si>
  <si>
    <t>&gt;170</t>
  </si>
  <si>
    <t>BP</t>
  </si>
  <si>
    <t>Subject</t>
  </si>
  <si>
    <t>Dummy</t>
  </si>
  <si>
    <t>Weight Reduction Program</t>
  </si>
  <si>
    <t>Diffference</t>
  </si>
  <si>
    <t>Doctorate</t>
  </si>
  <si>
    <t>Undergraduate</t>
  </si>
  <si>
    <t>Graduate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</si>
  <si>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</si>
  <si>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</si>
  <si>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</si>
  <si>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</si>
  <si>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</si>
  <si>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</si>
  <si>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</si>
  <si>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</si>
  <si>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</si>
  <si>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</si>
  <si>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</si>
  <si>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</si>
  <si>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</si>
  <si>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</si>
  <si>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</si>
  <si>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</si>
  <si>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Pvalue&lt;</t>
  </si>
  <si>
    <t>Accept Alternative Hypthesis</t>
  </si>
  <si>
    <t>Deposit</t>
  </si>
  <si>
    <t>Litter</t>
  </si>
  <si>
    <t>Female</t>
  </si>
  <si>
    <t>Male</t>
  </si>
  <si>
    <t>Null Hypothesis</t>
  </si>
  <si>
    <t>Alternative Hypothesis</t>
  </si>
  <si>
    <t>There is Difference</t>
  </si>
  <si>
    <t>Observed</t>
  </si>
  <si>
    <t>Expected</t>
  </si>
  <si>
    <t> (row total x column total) / grand total.</t>
  </si>
  <si>
    <t>Pvalue &gt;</t>
  </si>
  <si>
    <t>Do Not reject the null hypothesis</t>
  </si>
  <si>
    <t>Uphold the null hypothesis</t>
  </si>
  <si>
    <t>To get expected values</t>
  </si>
  <si>
    <t>p-value</t>
  </si>
  <si>
    <t>Reject the null Hypothesis</t>
  </si>
  <si>
    <t>tCritical&gt;1.96</t>
  </si>
  <si>
    <t>Reject the Null Hypothesis</t>
  </si>
  <si>
    <t>Null Hypthesis should be rejected</t>
  </si>
  <si>
    <t>Male (cms)</t>
  </si>
  <si>
    <t>Female (cms)</t>
  </si>
  <si>
    <t>In the population of all college students, is there any difference between the mean height of male and female?</t>
  </si>
  <si>
    <t>tstat &gt; t critical</t>
  </si>
  <si>
    <t>Difference atleast in one category</t>
  </si>
  <si>
    <t>tcritical</t>
  </si>
  <si>
    <t>&lt;</t>
  </si>
  <si>
    <t>uphold null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</si>
  <si>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</si>
  <si>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</si>
  <si>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</si>
  <si>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</si>
  <si>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</si>
  <si>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</si>
  <si>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</si>
  <si>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The following data shows the expenses incurred (in INR) by an organization in two countries, India and USA. Perform a paired sample t-test in excel using two-tail distribution.</t>
  </si>
  <si>
    <t>pval &lt;.05</t>
  </si>
  <si>
    <t>Reject Null Hyp</t>
  </si>
  <si>
    <t>Accepting Alt Hyp</t>
  </si>
  <si>
    <t>Do students  have a systolic blood pressure that differs from the national average of 120?</t>
  </si>
  <si>
    <t>t-Test: One-Sample t-Test</t>
  </si>
  <si>
    <t xml:space="preserve"> Analysis of salary data has been performed and the results and business insights drawn are listed.</t>
  </si>
  <si>
    <t>not equal</t>
  </si>
  <si>
    <t>Equal to</t>
  </si>
  <si>
    <t>alph</t>
  </si>
  <si>
    <t>sample mean</t>
  </si>
  <si>
    <t>Test Static</t>
  </si>
  <si>
    <t>STD</t>
  </si>
  <si>
    <t>pop mean</t>
  </si>
  <si>
    <t>Test static</t>
  </si>
  <si>
    <t>sample size</t>
  </si>
  <si>
    <t xml:space="preserve"> = (sample mean - population mean) / (sample standard deviation / √sample size) </t>
  </si>
  <si>
    <t>(D10-D8)/(5/SQRT(D12))</t>
  </si>
  <si>
    <t>Critical value using T distribution</t>
  </si>
  <si>
    <t>absolute value of the test statistic (3.09) is greater than the critical value 2.045</t>
  </si>
  <si>
    <t>we reject the null hypothesis</t>
  </si>
  <si>
    <t>Suppose we want to test whether the mean score of a group of students is significantly different from a population mean score of 75</t>
  </si>
  <si>
    <t xml:space="preserve"> We have a sample of 30 students, and the sample mean is 78. The sample standard deviation is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</si>
</sst>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9"/>
      <color rgb="FF111111"/>
      <name val="Georgia"/>
      <family val="1"/>
    </font>
    <font>
      <sz val="9"/>
      <color rgb="FF111111"/>
      <name val="Georgia"/>
      <family val="1"/>
    </font>
    <font>
      <i/>
      <sz val="11"/>
      <color theme="1"/>
      <name val="Calibri"/>
      <family val="2"/>
      <scheme val="minor"/>
    </font>
    <font>
      <sz val="10"/>
      <color rgb="FF212121"/>
      <name val="Segoe UI"/>
      <family val="2"/>
    </font>
    <font>
      <sz val="9"/>
      <color rgb="FF3B444F"/>
      <name val="Arial"/>
      <family val="2"/>
    </font>
    <font>
      <sz val="11"/>
      <color theme="1"/>
      <name val="Arial"/>
      <family val="2"/>
    </font>
    <font>
      <i/>
      <sz val="9"/>
      <color rgb="FF3B444F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5"/>
      <color rgb="FF3B444F"/>
      <name val="Arial"/>
      <family val="2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292929"/>
      <name val="Georgia"/>
      <family val="1"/>
    </font>
    <font>
      <sz val="10"/>
      <color rgb="FF374151"/>
      <name val="Söhne"/>
    </font>
    <font>
      <sz val="10"/>
      <color theme="1"/>
      <name val="Calibri"/>
      <family val="2"/>
      <scheme val="minor"/>
    </font>
    <font>
      <sz val="10"/>
      <color rgb="FF374151"/>
      <name val="Calibri"/>
      <family val="2"/>
      <scheme val="minor"/>
    </font>
    <font>
      <sz val="12"/>
      <color rgb="FF374151"/>
      <name val="Söhne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2" borderId="0" xfId="0" applyNumberFormat="1" applyFont="1" applyFill="1" applyAlignment="1">
      <alignment vertical="top" wrapText="1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9" fontId="0" fillId="0" borderId="0" xfId="0" applyNumberForma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/>
    <xf numFmtId="0" fontId="15" fillId="0" borderId="0" xfId="0" applyFont="1"/>
    <xf numFmtId="0" fontId="12" fillId="5" borderId="0" xfId="0" applyFont="1" applyFill="1" applyAlignment="1"/>
    <xf numFmtId="0" fontId="0" fillId="5" borderId="0" xfId="0" applyFill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7" fillId="0" borderId="0" xfId="0" applyFont="1"/>
    <xf numFmtId="0" fontId="20" fillId="0" borderId="0" xfId="0" applyFont="1"/>
    <xf numFmtId="0" fontId="19" fillId="0" borderId="0" xfId="0" applyFont="1"/>
    <xf numFmtId="0" fontId="19" fillId="0" borderId="3" xfId="0" applyFont="1" applyBorder="1" applyAlignment="1">
      <alignment horizontal="left" vertical="center" readingOrder="1"/>
    </xf>
    <xf numFmtId="0" fontId="20" fillId="0" borderId="4" xfId="0" applyFont="1" applyBorder="1"/>
    <xf numFmtId="0" fontId="20" fillId="0" borderId="5" xfId="0" applyFont="1" applyBorder="1"/>
    <xf numFmtId="0" fontId="19" fillId="0" borderId="8" xfId="0" applyFont="1" applyBorder="1" applyAlignment="1">
      <alignment horizontal="left" vertical="center" readingOrder="1"/>
    </xf>
    <xf numFmtId="0" fontId="20" fillId="0" borderId="0" xfId="0" applyFont="1" applyBorder="1"/>
    <xf numFmtId="0" fontId="20" fillId="0" borderId="9" xfId="0" applyFont="1" applyBorder="1"/>
    <xf numFmtId="0" fontId="18" fillId="0" borderId="8" xfId="0" applyFont="1" applyBorder="1" applyAlignment="1">
      <alignment horizontal="left" vertical="center" readingOrder="1"/>
    </xf>
    <xf numFmtId="0" fontId="17" fillId="0" borderId="0" xfId="0" applyFont="1" applyBorder="1"/>
    <xf numFmtId="0" fontId="17" fillId="0" borderId="9" xfId="0" applyFont="1" applyBorder="1"/>
    <xf numFmtId="0" fontId="0" fillId="0" borderId="0" xfId="0" applyBorder="1"/>
    <xf numFmtId="0" fontId="17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0" xfId="0" applyFont="1" applyBorder="1"/>
    <xf numFmtId="0" fontId="16" fillId="0" borderId="6" xfId="0" applyFont="1" applyBorder="1"/>
    <xf numFmtId="0" fontId="17" fillId="0" borderId="1" xfId="0" applyFont="1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A469-4390-4910-921A-8C64D921BE25}">
  <dimension ref="B2:L30"/>
  <sheetViews>
    <sheetView topLeftCell="A5" workbookViewId="0">
      <selection activeCell="D30" sqref="D30"/>
    </sheetView>
  </sheetViews>
  <sheetFormatPr defaultRowHeight="14.5"/>
  <cols>
    <col min="7" max="7" width="8.6328125" customWidth="1"/>
    <col min="9" max="9" width="27.1796875" customWidth="1"/>
    <col min="10" max="10" width="12.90625" customWidth="1"/>
    <col min="11" max="11" width="15.54296875" customWidth="1"/>
    <col min="12" max="12" width="12.54296875" customWidth="1"/>
  </cols>
  <sheetData>
    <row r="2" spans="2:11">
      <c r="B2" s="1" t="s">
        <v>0</v>
      </c>
    </row>
    <row r="3" spans="2:11">
      <c r="B3" s="2" t="s">
        <v>1</v>
      </c>
    </row>
    <row r="4" spans="2:11">
      <c r="B4" s="2" t="s">
        <v>2</v>
      </c>
    </row>
    <row r="7" spans="2:11">
      <c r="C7" t="s">
        <v>3</v>
      </c>
      <c r="D7" t="s">
        <v>4</v>
      </c>
      <c r="E7" t="s">
        <v>10</v>
      </c>
      <c r="K7" t="s">
        <v>9</v>
      </c>
    </row>
    <row r="8" spans="2:11">
      <c r="C8">
        <v>1</v>
      </c>
      <c r="D8">
        <v>23</v>
      </c>
      <c r="E8">
        <v>10</v>
      </c>
      <c r="G8" t="s">
        <v>5</v>
      </c>
      <c r="H8" t="s">
        <v>6</v>
      </c>
    </row>
    <row r="9" spans="2:11">
      <c r="C9">
        <v>2</v>
      </c>
      <c r="D9">
        <v>15</v>
      </c>
      <c r="E9">
        <v>10</v>
      </c>
      <c r="G9" t="s">
        <v>7</v>
      </c>
      <c r="H9" t="s">
        <v>8</v>
      </c>
    </row>
    <row r="10" spans="2:11">
      <c r="C10">
        <v>3</v>
      </c>
      <c r="D10">
        <v>-5</v>
      </c>
      <c r="E10">
        <v>10</v>
      </c>
    </row>
    <row r="11" spans="2:11">
      <c r="C11">
        <v>4</v>
      </c>
      <c r="D11">
        <v>7</v>
      </c>
      <c r="E11">
        <v>10</v>
      </c>
    </row>
    <row r="12" spans="2:11">
      <c r="C12">
        <v>5</v>
      </c>
      <c r="D12">
        <v>1</v>
      </c>
      <c r="E12">
        <v>10</v>
      </c>
    </row>
    <row r="13" spans="2:11">
      <c r="C13">
        <v>6</v>
      </c>
      <c r="D13">
        <v>-10</v>
      </c>
      <c r="E13">
        <v>10</v>
      </c>
    </row>
    <row r="14" spans="2:11">
      <c r="C14">
        <v>7</v>
      </c>
      <c r="D14">
        <v>12</v>
      </c>
      <c r="E14">
        <v>10</v>
      </c>
    </row>
    <row r="15" spans="2:11">
      <c r="C15">
        <v>8</v>
      </c>
      <c r="D15">
        <v>-8</v>
      </c>
      <c r="E15">
        <v>10</v>
      </c>
    </row>
    <row r="16" spans="2:11">
      <c r="C16">
        <v>9</v>
      </c>
      <c r="D16">
        <v>20</v>
      </c>
      <c r="E16">
        <v>10</v>
      </c>
    </row>
    <row r="17" spans="3:12">
      <c r="C17">
        <v>10</v>
      </c>
      <c r="D17">
        <v>8</v>
      </c>
      <c r="E17">
        <v>10</v>
      </c>
      <c r="I17" t="s">
        <v>11</v>
      </c>
    </row>
    <row r="18" spans="3:12" ht="15" thickBot="1">
      <c r="C18">
        <v>11</v>
      </c>
      <c r="D18">
        <v>-2</v>
      </c>
      <c r="E18">
        <v>10</v>
      </c>
    </row>
    <row r="19" spans="3:12">
      <c r="C19">
        <v>12</v>
      </c>
      <c r="D19">
        <v>-5</v>
      </c>
      <c r="E19">
        <v>10</v>
      </c>
      <c r="I19" s="5"/>
      <c r="J19" s="5" t="s">
        <v>4</v>
      </c>
      <c r="K19" s="5" t="s">
        <v>10</v>
      </c>
      <c r="L19" s="5"/>
    </row>
    <row r="20" spans="3:12">
      <c r="I20" s="3" t="s">
        <v>12</v>
      </c>
      <c r="J20" s="3">
        <v>4.666666666666667</v>
      </c>
      <c r="K20" s="3">
        <v>10</v>
      </c>
      <c r="L20" s="3"/>
    </row>
    <row r="21" spans="3:12">
      <c r="I21" s="3" t="s">
        <v>13</v>
      </c>
      <c r="J21" s="3">
        <v>124.42424242424244</v>
      </c>
      <c r="K21" s="3">
        <v>0</v>
      </c>
      <c r="L21" s="3"/>
    </row>
    <row r="22" spans="3:12">
      <c r="I22" s="3" t="s">
        <v>14</v>
      </c>
      <c r="J22" s="3">
        <v>12</v>
      </c>
      <c r="K22" s="3">
        <v>12</v>
      </c>
      <c r="L22" s="3"/>
    </row>
    <row r="23" spans="3:12">
      <c r="I23" s="3" t="s">
        <v>15</v>
      </c>
      <c r="J23" s="3">
        <v>0</v>
      </c>
      <c r="K23" s="3"/>
      <c r="L23" s="3"/>
    </row>
    <row r="24" spans="3:12">
      <c r="I24" s="3" t="s">
        <v>16</v>
      </c>
      <c r="J24" s="3">
        <v>11</v>
      </c>
      <c r="K24" s="3"/>
      <c r="L24" s="3"/>
    </row>
    <row r="25" spans="3:12">
      <c r="I25" s="3" t="s">
        <v>17</v>
      </c>
      <c r="J25" s="3">
        <v>-1.6562917871466691</v>
      </c>
      <c r="K25" s="3"/>
      <c r="L25" s="3"/>
    </row>
    <row r="26" spans="3:12">
      <c r="I26" s="3" t="s">
        <v>18</v>
      </c>
      <c r="J26" s="3">
        <v>6.2940324251932717E-2</v>
      </c>
      <c r="K26" s="3"/>
      <c r="L26" s="3"/>
    </row>
    <row r="27" spans="3:12">
      <c r="C27" t="s">
        <v>22</v>
      </c>
      <c r="D27" t="s">
        <v>23</v>
      </c>
      <c r="E27">
        <v>0.05</v>
      </c>
      <c r="I27" s="3" t="s">
        <v>19</v>
      </c>
      <c r="J27" s="3">
        <v>1.7958848187040437</v>
      </c>
      <c r="K27" s="3"/>
      <c r="L27" s="3"/>
    </row>
    <row r="28" spans="3:12">
      <c r="C28" t="s">
        <v>24</v>
      </c>
      <c r="I28" s="3" t="s">
        <v>20</v>
      </c>
      <c r="J28" s="3">
        <v>0.12588064850386543</v>
      </c>
      <c r="K28" s="3"/>
      <c r="L28" s="3"/>
    </row>
    <row r="29" spans="3:12" ht="15" thickBot="1">
      <c r="C29" t="s">
        <v>6</v>
      </c>
      <c r="I29" s="4" t="s">
        <v>21</v>
      </c>
      <c r="J29" s="4">
        <v>2.2009851600916384</v>
      </c>
      <c r="K29" s="4"/>
      <c r="L29" s="3"/>
    </row>
    <row r="30" spans="3:12" ht="15" thickBot="1">
      <c r="J30" s="4"/>
      <c r="K30" s="4"/>
      <c r="L3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B061-29DA-4013-BB7F-7715FC910830}">
  <dimension ref="A1:U36"/>
  <sheetViews>
    <sheetView topLeftCell="A6" workbookViewId="0">
      <selection activeCell="N27" sqref="N27"/>
    </sheetView>
  </sheetViews>
  <sheetFormatPr defaultRowHeight="14.5"/>
  <cols>
    <col min="7" max="7" width="16.36328125" customWidth="1"/>
    <col min="9" max="9" width="11.26953125" customWidth="1"/>
  </cols>
  <sheetData>
    <row r="1" spans="1:19">
      <c r="A1" t="s">
        <v>56</v>
      </c>
      <c r="P1" t="s">
        <v>45</v>
      </c>
      <c r="Q1" t="s">
        <v>46</v>
      </c>
    </row>
    <row r="2" spans="1:19">
      <c r="P2" t="s">
        <v>34</v>
      </c>
      <c r="Q2" t="s">
        <v>57</v>
      </c>
    </row>
    <row r="3" spans="1:19">
      <c r="B3" t="s">
        <v>41</v>
      </c>
      <c r="C3" t="s">
        <v>42</v>
      </c>
      <c r="G3" t="s">
        <v>27</v>
      </c>
      <c r="H3" t="s">
        <v>28</v>
      </c>
      <c r="N3" t="s">
        <v>41</v>
      </c>
      <c r="O3" t="s">
        <v>42</v>
      </c>
    </row>
    <row r="4" spans="1:19">
      <c r="B4">
        <v>200</v>
      </c>
      <c r="C4">
        <v>189</v>
      </c>
      <c r="G4" t="s">
        <v>34</v>
      </c>
      <c r="H4" t="s">
        <v>29</v>
      </c>
      <c r="N4">
        <v>200</v>
      </c>
      <c r="O4">
        <v>200</v>
      </c>
    </row>
    <row r="5" spans="1:19">
      <c r="B5">
        <v>170</v>
      </c>
      <c r="C5">
        <v>170</v>
      </c>
      <c r="N5">
        <v>170</v>
      </c>
      <c r="O5">
        <v>173</v>
      </c>
    </row>
    <row r="6" spans="1:19">
      <c r="B6">
        <v>130</v>
      </c>
      <c r="C6">
        <v>128</v>
      </c>
      <c r="N6">
        <v>130</v>
      </c>
      <c r="O6">
        <v>128</v>
      </c>
    </row>
    <row r="7" spans="1:19">
      <c r="B7">
        <v>150</v>
      </c>
      <c r="C7">
        <v>135</v>
      </c>
      <c r="N7">
        <v>150</v>
      </c>
      <c r="O7">
        <v>155</v>
      </c>
    </row>
    <row r="8" spans="1:19">
      <c r="B8">
        <v>250</v>
      </c>
      <c r="C8">
        <v>256</v>
      </c>
      <c r="N8">
        <v>250</v>
      </c>
      <c r="O8">
        <v>258</v>
      </c>
    </row>
    <row r="9" spans="1:19">
      <c r="B9">
        <v>220</v>
      </c>
      <c r="C9">
        <v>200</v>
      </c>
      <c r="N9">
        <v>220</v>
      </c>
      <c r="O9">
        <v>212</v>
      </c>
    </row>
    <row r="10" spans="1:19">
      <c r="B10">
        <v>198</v>
      </c>
      <c r="C10">
        <v>190</v>
      </c>
      <c r="N10">
        <v>198</v>
      </c>
      <c r="O10">
        <v>184</v>
      </c>
    </row>
    <row r="11" spans="1:19">
      <c r="B11">
        <v>180</v>
      </c>
      <c r="C11">
        <v>173</v>
      </c>
      <c r="N11">
        <v>180</v>
      </c>
      <c r="O11">
        <v>173</v>
      </c>
    </row>
    <row r="12" spans="1:19">
      <c r="G12" t="s">
        <v>30</v>
      </c>
      <c r="Q12" t="s">
        <v>30</v>
      </c>
    </row>
    <row r="13" spans="1:19" ht="15" thickBot="1"/>
    <row r="14" spans="1:19">
      <c r="G14" s="5"/>
      <c r="H14" s="5" t="s">
        <v>41</v>
      </c>
      <c r="I14" s="5" t="s">
        <v>42</v>
      </c>
      <c r="Q14" s="5"/>
      <c r="R14" s="5" t="s">
        <v>41</v>
      </c>
      <c r="S14" s="5" t="s">
        <v>42</v>
      </c>
    </row>
    <row r="15" spans="1:19">
      <c r="G15" s="3" t="s">
        <v>12</v>
      </c>
      <c r="H15" s="3">
        <v>187.25</v>
      </c>
      <c r="I15" s="3">
        <v>180.125</v>
      </c>
      <c r="Q15" s="3" t="s">
        <v>12</v>
      </c>
      <c r="R15" s="3">
        <v>187.25</v>
      </c>
      <c r="S15" s="3">
        <v>185.375</v>
      </c>
    </row>
    <row r="16" spans="1:19">
      <c r="G16" s="3" t="s">
        <v>13</v>
      </c>
      <c r="H16" s="3">
        <v>1471.9285714285713</v>
      </c>
      <c r="I16" s="3">
        <v>1604.9821428571429</v>
      </c>
      <c r="Q16" s="3" t="s">
        <v>13</v>
      </c>
      <c r="R16" s="3">
        <v>1471.9285714285713</v>
      </c>
      <c r="S16" s="3">
        <v>1531.4107142857142</v>
      </c>
    </row>
    <row r="17" spans="2:21">
      <c r="G17" s="3" t="s">
        <v>14</v>
      </c>
      <c r="H17" s="3">
        <v>8</v>
      </c>
      <c r="I17" s="3">
        <v>8</v>
      </c>
      <c r="Q17" s="3" t="s">
        <v>14</v>
      </c>
      <c r="R17" s="3">
        <v>8</v>
      </c>
      <c r="S17" s="3">
        <v>8</v>
      </c>
    </row>
    <row r="18" spans="2:21">
      <c r="G18" s="3" t="s">
        <v>31</v>
      </c>
      <c r="H18" s="3">
        <v>0.97803127445139071</v>
      </c>
      <c r="I18" s="3"/>
      <c r="Q18" s="3" t="s">
        <v>31</v>
      </c>
      <c r="R18" s="3">
        <v>0.98198073920206685</v>
      </c>
      <c r="S18" s="3"/>
    </row>
    <row r="19" spans="2:21">
      <c r="B19" t="s">
        <v>43</v>
      </c>
      <c r="C19" t="s">
        <v>44</v>
      </c>
      <c r="G19" s="3" t="s">
        <v>15</v>
      </c>
      <c r="H19" s="3">
        <v>0</v>
      </c>
      <c r="I19" s="3"/>
      <c r="Q19" s="3" t="s">
        <v>15</v>
      </c>
      <c r="R19" s="3">
        <v>0</v>
      </c>
      <c r="S19" s="3"/>
    </row>
    <row r="20" spans="2:21">
      <c r="B20" t="s">
        <v>36</v>
      </c>
      <c r="G20" s="3" t="s">
        <v>16</v>
      </c>
      <c r="H20" s="3">
        <v>7</v>
      </c>
      <c r="I20" s="3"/>
      <c r="Q20" s="3" t="s">
        <v>16</v>
      </c>
      <c r="R20" s="3">
        <v>7</v>
      </c>
      <c r="S20" s="3"/>
    </row>
    <row r="21" spans="2:21">
      <c r="B21" t="s">
        <v>39</v>
      </c>
      <c r="G21" s="3" t="s">
        <v>17</v>
      </c>
      <c r="H21" s="3">
        <v>2.4016542612258149</v>
      </c>
      <c r="I21" s="3"/>
      <c r="Q21" s="3" t="s">
        <v>17</v>
      </c>
      <c r="R21" s="3">
        <v>0.71707863095860924</v>
      </c>
      <c r="S21" s="3"/>
    </row>
    <row r="22" spans="2:21">
      <c r="G22" s="3" t="s">
        <v>18</v>
      </c>
      <c r="H22" s="3">
        <v>2.36754657132601E-2</v>
      </c>
      <c r="I22" s="3"/>
      <c r="Q22" s="3" t="s">
        <v>18</v>
      </c>
      <c r="R22" s="3">
        <v>0.24827475670104726</v>
      </c>
      <c r="S22" s="3"/>
    </row>
    <row r="23" spans="2:21">
      <c r="B23" t="s">
        <v>47</v>
      </c>
      <c r="C23" t="b">
        <f>H23&lt;H19</f>
        <v>0</v>
      </c>
      <c r="G23" s="3" t="s">
        <v>19</v>
      </c>
      <c r="H23" s="3">
        <v>1.8945786050900073</v>
      </c>
      <c r="I23" s="3"/>
      <c r="Q23" s="3" t="s">
        <v>19</v>
      </c>
      <c r="R23" s="3">
        <v>1.8945786050900073</v>
      </c>
      <c r="S23" s="3"/>
    </row>
    <row r="24" spans="2:21" ht="15" thickBot="1">
      <c r="G24" s="3" t="s">
        <v>20</v>
      </c>
      <c r="H24" s="3">
        <v>4.73509314265202E-2</v>
      </c>
      <c r="I24" s="3"/>
      <c r="M24" t="s">
        <v>47</v>
      </c>
      <c r="N24" t="b">
        <f>R25&lt;R21</f>
        <v>0</v>
      </c>
      <c r="Q24" s="3" t="s">
        <v>20</v>
      </c>
      <c r="R24" s="3">
        <v>0.49654951340209452</v>
      </c>
      <c r="S24" s="3"/>
    </row>
    <row r="25" spans="2:21" ht="15" thickBot="1">
      <c r="G25" s="4" t="s">
        <v>21</v>
      </c>
      <c r="H25" s="4">
        <v>2.3646242515927849</v>
      </c>
      <c r="I25" s="4"/>
      <c r="Q25" s="4" t="s">
        <v>21</v>
      </c>
      <c r="R25" s="4">
        <v>2.3646242515927849</v>
      </c>
      <c r="S25" s="4"/>
      <c r="T25" s="5"/>
      <c r="U25" s="5"/>
    </row>
    <row r="26" spans="2:21">
      <c r="N26" t="s">
        <v>35</v>
      </c>
      <c r="S26" s="3"/>
      <c r="T26" s="3"/>
      <c r="U26" s="3"/>
    </row>
    <row r="27" spans="2:21">
      <c r="N27" t="s">
        <v>40</v>
      </c>
      <c r="S27" s="3"/>
      <c r="T27" s="3"/>
      <c r="U27" s="3"/>
    </row>
    <row r="28" spans="2:21">
      <c r="S28" s="3"/>
      <c r="T28" s="3"/>
      <c r="U28" s="3"/>
    </row>
    <row r="29" spans="2:21">
      <c r="S29" s="3"/>
      <c r="T29" s="3"/>
      <c r="U29" s="3"/>
    </row>
    <row r="30" spans="2:21">
      <c r="S30" s="3"/>
      <c r="T30" s="3"/>
      <c r="U30" s="3"/>
    </row>
    <row r="31" spans="2:21">
      <c r="S31" s="3"/>
      <c r="T31" s="3"/>
      <c r="U31" s="3"/>
    </row>
    <row r="32" spans="2:21">
      <c r="S32" s="3"/>
      <c r="T32" s="3"/>
      <c r="U32" s="3"/>
    </row>
    <row r="33" spans="19:21">
      <c r="S33" s="3"/>
      <c r="T33" s="3"/>
      <c r="U33" s="3"/>
    </row>
    <row r="34" spans="19:21">
      <c r="S34" s="3"/>
      <c r="T34" s="3"/>
      <c r="U34" s="3"/>
    </row>
    <row r="35" spans="19:21">
      <c r="S35" s="3"/>
      <c r="T35" s="3"/>
      <c r="U35" s="3"/>
    </row>
    <row r="36" spans="19:21" ht="15" thickBot="1">
      <c r="S36" s="4"/>
      <c r="T36" s="4"/>
      <c r="U3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E8A6-12BA-49F9-B29E-0FBE250BD6F8}">
  <dimension ref="B1:T34"/>
  <sheetViews>
    <sheetView topLeftCell="A12" workbookViewId="0">
      <selection activeCell="F32" sqref="F32"/>
    </sheetView>
  </sheetViews>
  <sheetFormatPr defaultRowHeight="14.5"/>
  <cols>
    <col min="3" max="3" width="11.54296875" customWidth="1"/>
    <col min="4" max="4" width="12.36328125" customWidth="1"/>
    <col min="8" max="8" width="15" customWidth="1"/>
    <col min="15" max="15" width="12" customWidth="1"/>
    <col min="16" max="16" width="11.1796875" customWidth="1"/>
    <col min="18" max="18" width="15.08984375" customWidth="1"/>
    <col min="19" max="19" width="12.90625" customWidth="1"/>
  </cols>
  <sheetData>
    <row r="1" spans="2:16" ht="16">
      <c r="B1" s="7" t="s">
        <v>113</v>
      </c>
    </row>
    <row r="5" spans="2:16" ht="16" customHeight="1">
      <c r="C5" s="6" t="s">
        <v>26</v>
      </c>
      <c r="D5" s="6" t="s">
        <v>25</v>
      </c>
      <c r="O5" s="6"/>
      <c r="P5" s="6"/>
    </row>
    <row r="6" spans="2:16">
      <c r="C6">
        <v>18</v>
      </c>
      <c r="D6">
        <v>190</v>
      </c>
    </row>
    <row r="7" spans="2:16">
      <c r="C7">
        <v>13</v>
      </c>
      <c r="D7">
        <v>191</v>
      </c>
      <c r="I7" t="s">
        <v>27</v>
      </c>
      <c r="J7" t="s">
        <v>28</v>
      </c>
    </row>
    <row r="8" spans="2:16">
      <c r="C8">
        <v>11</v>
      </c>
      <c r="D8">
        <v>192</v>
      </c>
      <c r="I8" t="s">
        <v>51</v>
      </c>
      <c r="J8" t="s">
        <v>29</v>
      </c>
    </row>
    <row r="9" spans="2:16">
      <c r="C9">
        <v>16</v>
      </c>
      <c r="D9">
        <v>193</v>
      </c>
    </row>
    <row r="10" spans="2:16">
      <c r="C10">
        <v>15</v>
      </c>
      <c r="D10">
        <v>194</v>
      </c>
    </row>
    <row r="11" spans="2:16">
      <c r="C11">
        <v>17</v>
      </c>
      <c r="D11">
        <v>195</v>
      </c>
    </row>
    <row r="12" spans="2:16">
      <c r="C12">
        <v>16</v>
      </c>
      <c r="D12">
        <v>196</v>
      </c>
    </row>
    <row r="13" spans="2:16">
      <c r="C13">
        <v>15</v>
      </c>
      <c r="D13">
        <v>197</v>
      </c>
    </row>
    <row r="14" spans="2:16">
      <c r="C14">
        <v>18</v>
      </c>
      <c r="D14">
        <v>198</v>
      </c>
    </row>
    <row r="15" spans="2:16">
      <c r="C15">
        <v>12</v>
      </c>
      <c r="D15">
        <v>199</v>
      </c>
    </row>
    <row r="16" spans="2:16">
      <c r="C16">
        <v>17</v>
      </c>
      <c r="D16">
        <v>200</v>
      </c>
    </row>
    <row r="17" spans="3:20">
      <c r="C17">
        <v>14</v>
      </c>
      <c r="D17">
        <v>201</v>
      </c>
    </row>
    <row r="18" spans="3:20">
      <c r="C18">
        <v>13</v>
      </c>
      <c r="D18">
        <v>202</v>
      </c>
    </row>
    <row r="19" spans="3:20">
      <c r="C19">
        <v>10</v>
      </c>
      <c r="D19">
        <v>203</v>
      </c>
      <c r="H19" t="s">
        <v>11</v>
      </c>
    </row>
    <row r="20" spans="3:20">
      <c r="C20">
        <v>14</v>
      </c>
      <c r="D20">
        <v>204</v>
      </c>
    </row>
    <row r="21" spans="3:20">
      <c r="C21">
        <v>15</v>
      </c>
      <c r="D21">
        <v>205</v>
      </c>
      <c r="I21" t="s">
        <v>26</v>
      </c>
      <c r="J21" t="s">
        <v>25</v>
      </c>
    </row>
    <row r="22" spans="3:20">
      <c r="C22">
        <v>13</v>
      </c>
      <c r="D22">
        <v>206</v>
      </c>
      <c r="H22" t="s">
        <v>12</v>
      </c>
      <c r="I22">
        <v>14.238095238095237</v>
      </c>
      <c r="J22">
        <v>200</v>
      </c>
    </row>
    <row r="23" spans="3:20" ht="15" thickBot="1">
      <c r="C23">
        <v>14</v>
      </c>
      <c r="D23">
        <v>207</v>
      </c>
      <c r="H23" t="s">
        <v>13</v>
      </c>
      <c r="I23">
        <v>5.790476190476193</v>
      </c>
      <c r="J23">
        <v>38.5</v>
      </c>
    </row>
    <row r="24" spans="3:20">
      <c r="C24">
        <v>16</v>
      </c>
      <c r="D24">
        <v>208</v>
      </c>
      <c r="H24" t="s">
        <v>14</v>
      </c>
      <c r="I24">
        <v>21</v>
      </c>
      <c r="J24">
        <v>21</v>
      </c>
      <c r="R24" s="5"/>
      <c r="S24" s="5"/>
      <c r="T24" s="5"/>
    </row>
    <row r="25" spans="3:20">
      <c r="C25">
        <v>12</v>
      </c>
      <c r="D25">
        <v>209</v>
      </c>
      <c r="H25" t="s">
        <v>15</v>
      </c>
      <c r="I25">
        <v>0</v>
      </c>
      <c r="R25" s="3"/>
      <c r="S25" s="3"/>
      <c r="T25" s="3"/>
    </row>
    <row r="26" spans="3:20">
      <c r="C26">
        <v>10</v>
      </c>
      <c r="D26">
        <v>210</v>
      </c>
      <c r="H26" t="s">
        <v>16</v>
      </c>
      <c r="I26">
        <v>26</v>
      </c>
      <c r="R26" s="3"/>
      <c r="S26" s="3"/>
      <c r="T26" s="3"/>
    </row>
    <row r="27" spans="3:20">
      <c r="H27" t="s">
        <v>17</v>
      </c>
      <c r="I27">
        <v>-127.91195246782348</v>
      </c>
      <c r="R27" s="3"/>
      <c r="S27" s="3"/>
      <c r="T27" s="3"/>
    </row>
    <row r="28" spans="3:20">
      <c r="H28" t="s">
        <v>18</v>
      </c>
      <c r="I28">
        <v>3.1301719240293404E-38</v>
      </c>
      <c r="R28" s="3"/>
      <c r="S28" s="3"/>
      <c r="T28" s="3"/>
    </row>
    <row r="29" spans="3:20">
      <c r="H29" t="s">
        <v>19</v>
      </c>
      <c r="I29">
        <v>1.7056179197592738</v>
      </c>
      <c r="R29" s="3"/>
      <c r="S29" s="3"/>
      <c r="T29" s="3"/>
    </row>
    <row r="30" spans="3:20">
      <c r="C30" t="s">
        <v>114</v>
      </c>
      <c r="H30" t="s">
        <v>20</v>
      </c>
      <c r="I30">
        <v>6.2603438480586808E-38</v>
      </c>
      <c r="R30" s="3"/>
      <c r="S30" s="3"/>
      <c r="T30" s="3"/>
    </row>
    <row r="31" spans="3:20">
      <c r="C31" t="s">
        <v>115</v>
      </c>
      <c r="H31" t="s">
        <v>21</v>
      </c>
      <c r="I31">
        <v>2.0555294386428731</v>
      </c>
      <c r="R31" s="3"/>
      <c r="S31" s="3"/>
      <c r="T31" s="3"/>
    </row>
    <row r="32" spans="3:20" ht="15" thickBot="1">
      <c r="C32" t="s">
        <v>116</v>
      </c>
      <c r="H32" s="4"/>
      <c r="I32" s="4"/>
      <c r="J32" s="4"/>
      <c r="R32" s="3"/>
      <c r="S32" s="3"/>
      <c r="T32" s="3"/>
    </row>
    <row r="33" spans="18:20">
      <c r="R33" s="3"/>
      <c r="S33" s="3"/>
      <c r="T33" s="3"/>
    </row>
    <row r="34" spans="18:20" ht="15" thickBot="1">
      <c r="R34" s="4"/>
      <c r="S34" s="4"/>
      <c r="T3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ABCC-6660-4FFF-886D-3AB7DDB2F61A}">
  <dimension ref="B1:W32"/>
  <sheetViews>
    <sheetView topLeftCell="A9" workbookViewId="0">
      <selection activeCell="I30" sqref="I30"/>
    </sheetView>
  </sheetViews>
  <sheetFormatPr defaultRowHeight="14.5"/>
  <cols>
    <col min="3" max="3" width="10.81640625" customWidth="1"/>
    <col min="7" max="7" width="15.08984375" customWidth="1"/>
    <col min="8" max="8" width="12.36328125" customWidth="1"/>
    <col min="20" max="20" width="13.7265625" customWidth="1"/>
    <col min="21" max="21" width="25" customWidth="1"/>
    <col min="22" max="22" width="12.54296875" customWidth="1"/>
  </cols>
  <sheetData>
    <row r="1" spans="2:22" ht="19.5">
      <c r="B1" s="25" t="s">
        <v>117</v>
      </c>
      <c r="C1" s="25"/>
      <c r="D1" s="25"/>
      <c r="E1" s="25"/>
      <c r="F1" s="25"/>
      <c r="G1" s="25"/>
      <c r="H1" s="25"/>
      <c r="I1" s="25"/>
    </row>
    <row r="3" spans="2:22">
      <c r="B3" s="23" t="s">
        <v>54</v>
      </c>
      <c r="C3" s="23" t="s">
        <v>53</v>
      </c>
      <c r="D3" t="s">
        <v>55</v>
      </c>
      <c r="G3" s="15" t="s">
        <v>33</v>
      </c>
      <c r="H3" s="15" t="s">
        <v>28</v>
      </c>
    </row>
    <row r="4" spans="2:22">
      <c r="B4" s="24">
        <v>1</v>
      </c>
      <c r="C4" s="24">
        <v>128</v>
      </c>
      <c r="D4">
        <v>0</v>
      </c>
      <c r="G4" s="15" t="s">
        <v>34</v>
      </c>
      <c r="H4" s="15" t="s">
        <v>29</v>
      </c>
    </row>
    <row r="5" spans="2:22">
      <c r="B5" s="24">
        <v>2</v>
      </c>
      <c r="C5" s="24">
        <v>128</v>
      </c>
      <c r="D5">
        <v>0</v>
      </c>
    </row>
    <row r="6" spans="2:22">
      <c r="B6" s="24">
        <v>3</v>
      </c>
      <c r="C6" s="24">
        <v>144</v>
      </c>
      <c r="D6">
        <v>0</v>
      </c>
    </row>
    <row r="7" spans="2:22">
      <c r="B7" s="24">
        <v>4</v>
      </c>
      <c r="C7" s="24">
        <v>133</v>
      </c>
      <c r="D7">
        <v>0</v>
      </c>
    </row>
    <row r="8" spans="2:22">
      <c r="B8" s="24">
        <v>5</v>
      </c>
      <c r="C8" s="24">
        <v>132</v>
      </c>
      <c r="D8">
        <v>0</v>
      </c>
    </row>
    <row r="9" spans="2:22">
      <c r="B9" s="24">
        <v>6</v>
      </c>
      <c r="C9" s="24">
        <v>111</v>
      </c>
      <c r="D9">
        <v>0</v>
      </c>
    </row>
    <row r="10" spans="2:22">
      <c r="B10" s="24">
        <v>7</v>
      </c>
      <c r="C10" s="24">
        <v>149</v>
      </c>
      <c r="D10">
        <v>0</v>
      </c>
    </row>
    <row r="11" spans="2:22">
      <c r="B11" s="24">
        <v>8</v>
      </c>
      <c r="C11" s="24">
        <v>139</v>
      </c>
      <c r="D11">
        <v>0</v>
      </c>
    </row>
    <row r="12" spans="2:22">
      <c r="B12" s="24">
        <v>9</v>
      </c>
      <c r="C12" s="24">
        <v>138</v>
      </c>
      <c r="D12">
        <v>0</v>
      </c>
    </row>
    <row r="13" spans="2:22">
      <c r="B13" s="24">
        <v>10</v>
      </c>
      <c r="C13" s="24">
        <v>126</v>
      </c>
      <c r="D13">
        <v>0</v>
      </c>
    </row>
    <row r="14" spans="2:22">
      <c r="B14" s="24">
        <v>11</v>
      </c>
      <c r="C14" s="24">
        <v>127</v>
      </c>
      <c r="D14">
        <v>0</v>
      </c>
    </row>
    <row r="15" spans="2:22" ht="15" thickBot="1">
      <c r="B15" s="24">
        <v>12</v>
      </c>
      <c r="C15" s="24">
        <v>115</v>
      </c>
      <c r="D15">
        <v>0</v>
      </c>
    </row>
    <row r="16" spans="2:22">
      <c r="B16" s="24">
        <v>13</v>
      </c>
      <c r="C16" s="24">
        <v>142</v>
      </c>
      <c r="D16">
        <v>0</v>
      </c>
      <c r="T16" s="5"/>
      <c r="U16" s="5"/>
      <c r="V16" s="5"/>
    </row>
    <row r="17" spans="2:23" ht="15" thickBot="1">
      <c r="B17" s="24">
        <v>14</v>
      </c>
      <c r="C17" s="24">
        <v>138</v>
      </c>
      <c r="D17">
        <v>0</v>
      </c>
      <c r="T17" s="3"/>
      <c r="U17" s="3"/>
      <c r="V17" s="3"/>
    </row>
    <row r="18" spans="2:23" ht="15" thickBot="1">
      <c r="B18" s="24">
        <v>15</v>
      </c>
      <c r="C18" s="24">
        <v>135</v>
      </c>
      <c r="D18">
        <v>0</v>
      </c>
      <c r="T18" s="3"/>
      <c r="U18" s="3"/>
      <c r="V18" s="3"/>
      <c r="W18" s="5"/>
    </row>
    <row r="19" spans="2:23" ht="15" thickBot="1">
      <c r="B19" s="24">
        <v>16</v>
      </c>
      <c r="C19" s="24">
        <v>129</v>
      </c>
      <c r="D19">
        <v>0</v>
      </c>
      <c r="H19" t="s">
        <v>118</v>
      </c>
      <c r="K19" s="5"/>
      <c r="T19" s="3"/>
      <c r="U19" s="3"/>
      <c r="V19" s="3"/>
      <c r="W19" s="3"/>
    </row>
    <row r="20" spans="2:23" ht="15" thickBot="1">
      <c r="B20" s="24">
        <v>17</v>
      </c>
      <c r="C20" s="24">
        <v>128</v>
      </c>
      <c r="D20">
        <v>0</v>
      </c>
      <c r="G20" s="5"/>
      <c r="K20" s="3"/>
      <c r="T20" s="3"/>
      <c r="U20" s="3"/>
      <c r="V20" s="3"/>
      <c r="W20" s="3"/>
    </row>
    <row r="21" spans="2:23">
      <c r="B21" s="24">
        <v>18</v>
      </c>
      <c r="C21" s="24">
        <v>128</v>
      </c>
      <c r="D21">
        <v>0</v>
      </c>
      <c r="G21" s="3"/>
      <c r="H21" s="5"/>
      <c r="I21" s="5" t="s">
        <v>53</v>
      </c>
      <c r="J21" s="5"/>
      <c r="K21" s="3"/>
      <c r="O21" s="5"/>
      <c r="P21" s="5"/>
      <c r="Q21" s="5"/>
      <c r="T21" s="3"/>
      <c r="U21" s="3"/>
      <c r="V21" s="3"/>
      <c r="W21" s="3"/>
    </row>
    <row r="22" spans="2:23">
      <c r="B22" s="24">
        <v>19</v>
      </c>
      <c r="C22" s="24">
        <v>130</v>
      </c>
      <c r="D22">
        <v>0</v>
      </c>
      <c r="G22" s="3"/>
      <c r="H22" s="3" t="s">
        <v>12</v>
      </c>
      <c r="I22" s="3">
        <v>131.57894736842104</v>
      </c>
      <c r="J22" s="3"/>
      <c r="K22" s="3"/>
      <c r="O22" s="3"/>
      <c r="P22" s="3"/>
      <c r="Q22" s="3"/>
      <c r="T22" s="3"/>
      <c r="U22" s="3"/>
      <c r="V22" s="3"/>
      <c r="W22" s="3"/>
    </row>
    <row r="23" spans="2:23">
      <c r="G23" s="3"/>
      <c r="H23" s="3" t="s">
        <v>13</v>
      </c>
      <c r="I23" s="3">
        <v>84.923976608187161</v>
      </c>
      <c r="J23" s="3"/>
      <c r="K23" s="3"/>
      <c r="O23" s="3"/>
      <c r="P23" s="3"/>
      <c r="Q23" s="3"/>
      <c r="T23" s="3"/>
      <c r="U23" s="3"/>
      <c r="V23" s="3"/>
      <c r="W23" s="3"/>
    </row>
    <row r="24" spans="2:23">
      <c r="C24" t="s">
        <v>37</v>
      </c>
      <c r="G24" s="3"/>
      <c r="H24" s="3" t="s">
        <v>14</v>
      </c>
      <c r="I24" s="3">
        <v>19</v>
      </c>
      <c r="J24" s="3"/>
      <c r="K24" s="3"/>
      <c r="O24" s="3"/>
      <c r="P24" s="3"/>
      <c r="Q24" s="3"/>
      <c r="T24" s="3"/>
      <c r="U24" s="3"/>
      <c r="V24" s="3"/>
      <c r="W24" s="3"/>
    </row>
    <row r="25" spans="2:23">
      <c r="G25" s="3"/>
      <c r="H25" s="3" t="s">
        <v>15</v>
      </c>
      <c r="I25" s="3">
        <v>120</v>
      </c>
      <c r="J25" s="3"/>
      <c r="K25" s="3"/>
      <c r="O25" s="3"/>
      <c r="P25" s="3"/>
      <c r="Q25" s="3"/>
      <c r="T25" s="3"/>
      <c r="U25" s="3"/>
      <c r="V25" s="3"/>
      <c r="W25" s="3"/>
    </row>
    <row r="26" spans="2:23" ht="15" thickBot="1">
      <c r="C26" t="s">
        <v>38</v>
      </c>
      <c r="G26" s="3"/>
      <c r="H26" s="3" t="s">
        <v>16</v>
      </c>
      <c r="I26" s="3">
        <v>18</v>
      </c>
      <c r="J26" s="3"/>
      <c r="K26" s="3"/>
      <c r="O26" s="3"/>
      <c r="P26" s="3"/>
      <c r="Q26" s="3"/>
      <c r="T26" s="4"/>
      <c r="U26" s="4"/>
      <c r="V26" s="4"/>
      <c r="W26" s="3"/>
    </row>
    <row r="27" spans="2:23">
      <c r="C27" t="s">
        <v>39</v>
      </c>
      <c r="G27" s="3"/>
      <c r="H27" s="3" t="s">
        <v>17</v>
      </c>
      <c r="I27" s="3">
        <v>5.4768483946239073</v>
      </c>
      <c r="J27" s="3"/>
      <c r="K27" s="3"/>
      <c r="O27" s="3"/>
      <c r="P27" s="3"/>
      <c r="Q27" s="3"/>
      <c r="T27" s="3"/>
      <c r="U27" s="3"/>
      <c r="V27" s="3"/>
      <c r="W27" s="3"/>
    </row>
    <row r="28" spans="2:23" ht="15" thickBot="1">
      <c r="G28" s="3"/>
      <c r="H28" s="3" t="s">
        <v>18</v>
      </c>
      <c r="I28" s="3">
        <v>1.6737223434558164E-5</v>
      </c>
      <c r="J28" s="3"/>
      <c r="K28" s="3"/>
      <c r="O28" s="3"/>
      <c r="P28" s="3"/>
      <c r="Q28" s="3"/>
      <c r="T28" s="4"/>
      <c r="U28" s="4"/>
      <c r="V28" s="4"/>
      <c r="W28" s="4"/>
    </row>
    <row r="29" spans="2:23" ht="15" thickBot="1">
      <c r="G29" s="3"/>
      <c r="H29" s="3" t="s">
        <v>19</v>
      </c>
      <c r="I29" s="3">
        <v>1.7340636066175394</v>
      </c>
      <c r="J29" s="3"/>
      <c r="K29" s="4"/>
      <c r="O29" s="3"/>
      <c r="P29" s="3"/>
      <c r="Q29" s="3"/>
      <c r="T29" s="3"/>
      <c r="U29" s="3"/>
      <c r="V29" s="3"/>
    </row>
    <row r="30" spans="2:23">
      <c r="G30" s="3"/>
      <c r="H30" s="3" t="s">
        <v>20</v>
      </c>
      <c r="I30" s="3">
        <v>3.3474446869116328E-5</v>
      </c>
      <c r="J30" s="3"/>
      <c r="O30" s="3"/>
      <c r="P30" s="3"/>
      <c r="Q30" s="3"/>
      <c r="T30" s="3"/>
      <c r="U30" s="3"/>
      <c r="V30" s="3"/>
    </row>
    <row r="31" spans="2:23" ht="15" thickBot="1">
      <c r="G31" s="4"/>
      <c r="H31" s="4" t="s">
        <v>21</v>
      </c>
      <c r="I31" s="4">
        <v>2.1009220402410378</v>
      </c>
      <c r="J31" s="4"/>
      <c r="O31" s="4"/>
      <c r="P31" s="4"/>
      <c r="Q31" s="4"/>
      <c r="T31" s="3"/>
      <c r="U31" s="3"/>
      <c r="V31" s="3"/>
    </row>
    <row r="32" spans="2:23" ht="15" thickBot="1">
      <c r="T32" s="4"/>
      <c r="U32" s="4"/>
      <c r="V3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3C9BC-F103-428F-9C7A-9F915AE3BA23}">
  <dimension ref="A1:K34"/>
  <sheetViews>
    <sheetView workbookViewId="0">
      <selection activeCell="M12" sqref="M12"/>
    </sheetView>
  </sheetViews>
  <sheetFormatPr defaultRowHeight="14.5"/>
  <cols>
    <col min="2" max="2" width="15.90625" customWidth="1"/>
    <col min="3" max="3" width="13.1796875" customWidth="1"/>
    <col min="4" max="4" width="12.1796875" customWidth="1"/>
  </cols>
  <sheetData>
    <row r="1" spans="1:11">
      <c r="A1" s="8" t="s">
        <v>49</v>
      </c>
    </row>
    <row r="2" spans="1:11">
      <c r="A2" s="8" t="s">
        <v>50</v>
      </c>
    </row>
    <row r="4" spans="1:11">
      <c r="C4" s="10">
        <v>170</v>
      </c>
      <c r="D4">
        <v>0</v>
      </c>
      <c r="F4" t="s">
        <v>33</v>
      </c>
      <c r="G4">
        <v>170</v>
      </c>
    </row>
    <row r="5" spans="1:11">
      <c r="C5" s="10">
        <v>156</v>
      </c>
      <c r="D5">
        <v>0</v>
      </c>
      <c r="F5" t="s">
        <v>51</v>
      </c>
      <c r="G5" t="s">
        <v>52</v>
      </c>
    </row>
    <row r="6" spans="1:11">
      <c r="C6" s="10">
        <v>183</v>
      </c>
      <c r="J6" s="9"/>
      <c r="K6" s="9"/>
    </row>
    <row r="7" spans="1:11">
      <c r="C7" s="10">
        <v>167</v>
      </c>
    </row>
    <row r="8" spans="1:11">
      <c r="C8" s="10">
        <v>163</v>
      </c>
    </row>
    <row r="9" spans="1:11">
      <c r="C9" s="10">
        <v>179</v>
      </c>
    </row>
    <row r="10" spans="1:11">
      <c r="C10" s="10">
        <v>174</v>
      </c>
      <c r="J10" s="10">
        <v>170</v>
      </c>
      <c r="K10">
        <v>0</v>
      </c>
    </row>
    <row r="11" spans="1:11">
      <c r="C11" s="10">
        <v>156</v>
      </c>
      <c r="J11" s="10">
        <v>156</v>
      </c>
      <c r="K11">
        <v>0</v>
      </c>
    </row>
    <row r="12" spans="1:11">
      <c r="C12" s="10">
        <v>174</v>
      </c>
      <c r="J12" s="10">
        <v>183</v>
      </c>
      <c r="K12">
        <v>0</v>
      </c>
    </row>
    <row r="13" spans="1:11">
      <c r="C13" s="10">
        <v>179</v>
      </c>
      <c r="J13" s="10">
        <v>167</v>
      </c>
      <c r="K13">
        <v>0</v>
      </c>
    </row>
    <row r="14" spans="1:11">
      <c r="C14" s="10">
        <v>187</v>
      </c>
      <c r="J14" s="10">
        <v>163</v>
      </c>
      <c r="K14">
        <v>0</v>
      </c>
    </row>
    <row r="15" spans="1:11" ht="15" thickBot="1">
      <c r="C15" s="10">
        <v>179</v>
      </c>
      <c r="J15" s="10">
        <v>179</v>
      </c>
      <c r="K15">
        <v>0</v>
      </c>
    </row>
    <row r="16" spans="1:11">
      <c r="C16" s="10">
        <v>179</v>
      </c>
      <c r="F16" s="5"/>
      <c r="G16" s="5"/>
      <c r="H16" s="5"/>
      <c r="J16" s="10">
        <v>174</v>
      </c>
      <c r="K16">
        <v>0</v>
      </c>
    </row>
    <row r="17" spans="3:11">
      <c r="C17" s="10">
        <v>156</v>
      </c>
      <c r="F17" s="3"/>
      <c r="G17" s="3"/>
      <c r="H17" s="3"/>
      <c r="J17" s="10">
        <v>156</v>
      </c>
      <c r="K17">
        <v>0</v>
      </c>
    </row>
    <row r="18" spans="3:11">
      <c r="C18" s="10">
        <v>170</v>
      </c>
      <c r="F18" s="3"/>
      <c r="G18" s="3"/>
      <c r="H18" s="3"/>
      <c r="J18" s="10">
        <v>174</v>
      </c>
      <c r="K18">
        <v>0</v>
      </c>
    </row>
    <row r="19" spans="3:11">
      <c r="C19" s="10">
        <v>187</v>
      </c>
      <c r="F19" s="3"/>
      <c r="G19" s="3"/>
      <c r="H19" s="3"/>
      <c r="J19" s="10">
        <v>179</v>
      </c>
      <c r="K19">
        <v>0</v>
      </c>
    </row>
    <row r="20" spans="3:11">
      <c r="C20" s="10">
        <v>167</v>
      </c>
      <c r="F20" s="3"/>
      <c r="G20" s="3"/>
      <c r="H20" s="3"/>
      <c r="J20" s="10">
        <v>187</v>
      </c>
      <c r="K20">
        <v>0</v>
      </c>
    </row>
    <row r="21" spans="3:11">
      <c r="C21" s="10">
        <v>159</v>
      </c>
      <c r="F21" s="3"/>
      <c r="G21" s="3"/>
      <c r="H21" s="3"/>
      <c r="J21" s="10">
        <v>179</v>
      </c>
      <c r="K21">
        <v>0</v>
      </c>
    </row>
    <row r="22" spans="3:11">
      <c r="C22" s="10">
        <v>179</v>
      </c>
      <c r="F22" s="3"/>
      <c r="G22" s="3"/>
      <c r="H22" s="3"/>
      <c r="J22" s="10">
        <v>179</v>
      </c>
      <c r="K22">
        <v>0</v>
      </c>
    </row>
    <row r="23" spans="3:11">
      <c r="C23" s="10">
        <v>156</v>
      </c>
      <c r="F23" s="3"/>
      <c r="G23" s="3"/>
      <c r="H23" s="3"/>
      <c r="J23" s="10">
        <v>156</v>
      </c>
      <c r="K23">
        <v>0</v>
      </c>
    </row>
    <row r="24" spans="3:11">
      <c r="C24" s="10">
        <v>187</v>
      </c>
      <c r="F24" s="3"/>
      <c r="G24" s="3"/>
      <c r="H24" s="3"/>
      <c r="J24" s="10">
        <v>170</v>
      </c>
      <c r="K24">
        <v>0</v>
      </c>
    </row>
    <row r="25" spans="3:11">
      <c r="C25" s="10">
        <v>183</v>
      </c>
      <c r="F25" s="3"/>
      <c r="G25" s="3"/>
      <c r="H25" s="3"/>
      <c r="J25" s="10">
        <v>187</v>
      </c>
      <c r="K25">
        <v>0</v>
      </c>
    </row>
    <row r="26" spans="3:11" ht="15" thickBot="1">
      <c r="C26" s="10">
        <v>174</v>
      </c>
      <c r="F26" s="4"/>
      <c r="G26" s="4"/>
      <c r="H26" s="4"/>
      <c r="J26" s="10">
        <v>167</v>
      </c>
      <c r="K26">
        <v>0</v>
      </c>
    </row>
    <row r="27" spans="3:11">
      <c r="C27" s="10">
        <v>179</v>
      </c>
      <c r="J27" s="10">
        <v>159</v>
      </c>
      <c r="K27">
        <v>0</v>
      </c>
    </row>
    <row r="28" spans="3:11">
      <c r="C28" s="10">
        <v>170</v>
      </c>
      <c r="J28" s="10">
        <v>179</v>
      </c>
      <c r="K28">
        <v>0</v>
      </c>
    </row>
    <row r="29" spans="3:11">
      <c r="J29" s="10">
        <v>156</v>
      </c>
      <c r="K29">
        <v>0</v>
      </c>
    </row>
    <row r="30" spans="3:11">
      <c r="J30" s="10">
        <v>187</v>
      </c>
      <c r="K30">
        <v>0</v>
      </c>
    </row>
    <row r="31" spans="3:11">
      <c r="J31" s="10">
        <v>183</v>
      </c>
      <c r="K31">
        <v>0</v>
      </c>
    </row>
    <row r="32" spans="3:11">
      <c r="J32" s="10">
        <v>174</v>
      </c>
      <c r="K32">
        <v>0</v>
      </c>
    </row>
    <row r="33" spans="10:11">
      <c r="J33" s="10">
        <v>179</v>
      </c>
      <c r="K33">
        <v>0</v>
      </c>
    </row>
    <row r="34" spans="10:11">
      <c r="J34" s="10">
        <v>170</v>
      </c>
      <c r="K3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2A85-E9C6-4197-86AD-B71CBB14490F}">
  <dimension ref="B2:M61"/>
  <sheetViews>
    <sheetView topLeftCell="B1" zoomScaleNormal="100" workbookViewId="0">
      <selection activeCell="H47" sqref="H47"/>
    </sheetView>
  </sheetViews>
  <sheetFormatPr defaultRowHeight="14.5"/>
  <cols>
    <col min="2" max="2" width="10.36328125" customWidth="1"/>
    <col min="3" max="3" width="13.08984375" customWidth="1"/>
    <col min="4" max="4" width="17" customWidth="1"/>
    <col min="7" max="7" width="15.08984375" customWidth="1"/>
    <col min="8" max="8" width="20.1796875" customWidth="1"/>
    <col min="9" max="9" width="20.36328125" customWidth="1"/>
    <col min="10" max="10" width="13.26953125" customWidth="1"/>
    <col min="13" max="13" width="11.81640625" bestFit="1" customWidth="1"/>
  </cols>
  <sheetData>
    <row r="2" spans="2:13" ht="19.5">
      <c r="B2" s="17" t="s">
        <v>100</v>
      </c>
      <c r="C2" s="18"/>
      <c r="D2" s="18"/>
      <c r="E2" s="18"/>
      <c r="F2" s="18"/>
      <c r="G2" s="18"/>
      <c r="H2" s="18"/>
      <c r="I2" s="18"/>
      <c r="J2" s="16"/>
      <c r="K2" s="16"/>
      <c r="L2" s="16"/>
      <c r="M2" s="16"/>
    </row>
    <row r="4" spans="2:13">
      <c r="G4">
        <v>85.25</v>
      </c>
      <c r="I4">
        <v>85.34</v>
      </c>
    </row>
    <row r="5" spans="2:13" ht="19.5">
      <c r="C5" s="19" t="s">
        <v>98</v>
      </c>
      <c r="D5" s="19" t="s">
        <v>99</v>
      </c>
    </row>
    <row r="6" spans="2:13">
      <c r="C6" s="15">
        <v>145</v>
      </c>
      <c r="D6" s="15">
        <v>147</v>
      </c>
      <c r="G6" t="s">
        <v>27</v>
      </c>
      <c r="H6" t="s">
        <v>28</v>
      </c>
    </row>
    <row r="7" spans="2:13">
      <c r="C7" s="15">
        <v>146</v>
      </c>
      <c r="D7" s="15">
        <v>148</v>
      </c>
      <c r="G7" t="s">
        <v>32</v>
      </c>
      <c r="H7" t="s">
        <v>29</v>
      </c>
    </row>
    <row r="8" spans="2:13">
      <c r="C8" s="15">
        <v>147</v>
      </c>
      <c r="D8" s="15">
        <v>149</v>
      </c>
    </row>
    <row r="9" spans="2:13">
      <c r="C9" s="15">
        <v>148</v>
      </c>
      <c r="D9" s="15">
        <v>148</v>
      </c>
      <c r="H9" s="22"/>
      <c r="I9" s="15"/>
    </row>
    <row r="10" spans="2:13">
      <c r="C10" s="15">
        <v>149</v>
      </c>
      <c r="D10" s="15">
        <v>151</v>
      </c>
      <c r="H10" s="15"/>
      <c r="I10" s="15"/>
    </row>
    <row r="11" spans="2:13">
      <c r="C11" s="15">
        <v>150</v>
      </c>
      <c r="D11" s="15">
        <v>152</v>
      </c>
      <c r="H11" s="15"/>
      <c r="I11" s="15"/>
    </row>
    <row r="12" spans="2:13">
      <c r="C12" s="15">
        <v>151</v>
      </c>
      <c r="D12" s="15">
        <v>153</v>
      </c>
      <c r="H12" s="15"/>
      <c r="I12" s="15"/>
    </row>
    <row r="13" spans="2:13">
      <c r="C13" s="15">
        <v>152</v>
      </c>
      <c r="D13" s="15">
        <v>152</v>
      </c>
    </row>
    <row r="14" spans="2:13">
      <c r="C14" s="15">
        <v>153</v>
      </c>
      <c r="D14" s="15">
        <v>155</v>
      </c>
    </row>
    <row r="15" spans="2:13">
      <c r="C15" s="15">
        <v>154</v>
      </c>
      <c r="D15" s="15">
        <v>156</v>
      </c>
    </row>
    <row r="16" spans="2:13">
      <c r="C16" s="15">
        <v>155</v>
      </c>
      <c r="D16" s="15">
        <v>156</v>
      </c>
    </row>
    <row r="17" spans="3:10">
      <c r="C17" s="15">
        <v>156</v>
      </c>
      <c r="D17" s="15">
        <v>158</v>
      </c>
    </row>
    <row r="18" spans="3:10">
      <c r="C18" s="15">
        <v>157</v>
      </c>
      <c r="D18" s="15">
        <v>159</v>
      </c>
    </row>
    <row r="19" spans="3:10">
      <c r="C19" s="15">
        <v>158</v>
      </c>
      <c r="D19" s="15">
        <v>160</v>
      </c>
    </row>
    <row r="20" spans="3:10">
      <c r="C20" s="15">
        <v>159</v>
      </c>
      <c r="D20" s="15">
        <v>159</v>
      </c>
    </row>
    <row r="21" spans="3:10">
      <c r="C21" s="15">
        <v>160</v>
      </c>
      <c r="D21" s="15">
        <v>162</v>
      </c>
    </row>
    <row r="22" spans="3:10">
      <c r="C22" s="15">
        <v>161</v>
      </c>
      <c r="D22" s="15">
        <v>163</v>
      </c>
    </row>
    <row r="23" spans="3:10" ht="15" thickBot="1">
      <c r="C23" s="15">
        <v>162</v>
      </c>
      <c r="D23" s="15">
        <v>162</v>
      </c>
    </row>
    <row r="24" spans="3:10">
      <c r="C24" s="15">
        <v>163</v>
      </c>
      <c r="D24" s="15">
        <v>165</v>
      </c>
      <c r="H24" s="5"/>
      <c r="I24" s="5"/>
      <c r="J24" s="5"/>
    </row>
    <row r="25" spans="3:10">
      <c r="C25" s="15">
        <v>164</v>
      </c>
      <c r="D25" s="15">
        <v>166</v>
      </c>
      <c r="H25" s="3"/>
      <c r="I25" s="3"/>
      <c r="J25" s="3"/>
    </row>
    <row r="26" spans="3:10">
      <c r="C26" s="15">
        <v>165</v>
      </c>
      <c r="D26" s="15">
        <v>165</v>
      </c>
      <c r="H26" s="3"/>
      <c r="I26" s="3"/>
      <c r="J26" s="3"/>
    </row>
    <row r="27" spans="3:10">
      <c r="C27" s="15">
        <v>166</v>
      </c>
      <c r="D27" s="15">
        <v>168</v>
      </c>
      <c r="H27" s="3"/>
      <c r="I27" s="3"/>
      <c r="J27" s="3"/>
    </row>
    <row r="28" spans="3:10">
      <c r="C28" s="15">
        <v>167</v>
      </c>
      <c r="D28" s="15">
        <v>169</v>
      </c>
      <c r="H28" s="3"/>
      <c r="I28" s="3"/>
      <c r="J28" s="3"/>
    </row>
    <row r="29" spans="3:10">
      <c r="C29" s="15">
        <v>168</v>
      </c>
      <c r="D29" s="15">
        <v>170</v>
      </c>
      <c r="H29" s="3"/>
      <c r="I29" s="3"/>
      <c r="J29" s="3"/>
    </row>
    <row r="30" spans="3:10">
      <c r="C30" s="15">
        <v>169</v>
      </c>
      <c r="D30" s="15">
        <v>171</v>
      </c>
      <c r="H30" s="3"/>
      <c r="I30" s="3"/>
      <c r="J30" s="3"/>
    </row>
    <row r="31" spans="3:10">
      <c r="C31" s="15">
        <v>170</v>
      </c>
      <c r="D31" s="15">
        <v>172</v>
      </c>
      <c r="H31" s="3"/>
      <c r="I31" s="3"/>
      <c r="J31" s="3"/>
    </row>
    <row r="32" spans="3:10">
      <c r="C32" s="15">
        <v>171</v>
      </c>
      <c r="D32" s="15">
        <v>173</v>
      </c>
      <c r="H32" s="3"/>
      <c r="I32" s="3"/>
      <c r="J32" s="3"/>
    </row>
    <row r="33" spans="2:10">
      <c r="C33" s="15">
        <v>172</v>
      </c>
      <c r="D33" s="15">
        <v>172</v>
      </c>
      <c r="H33" s="3"/>
      <c r="I33" s="3"/>
      <c r="J33" s="3"/>
    </row>
    <row r="34" spans="2:10">
      <c r="C34" s="15">
        <v>173</v>
      </c>
      <c r="D34" s="15">
        <v>173</v>
      </c>
      <c r="H34" s="3"/>
      <c r="I34" s="3"/>
      <c r="J34" s="3"/>
    </row>
    <row r="35" spans="2:10">
      <c r="C35" s="15">
        <v>174</v>
      </c>
      <c r="D35" s="15">
        <v>176</v>
      </c>
      <c r="H35" s="3"/>
      <c r="I35" s="3"/>
      <c r="J35" s="3"/>
    </row>
    <row r="36" spans="2:10">
      <c r="C36" s="15">
        <v>175</v>
      </c>
      <c r="D36" s="15">
        <v>177</v>
      </c>
      <c r="H36" s="3"/>
      <c r="I36" s="3"/>
      <c r="J36" s="3"/>
    </row>
    <row r="37" spans="2:10">
      <c r="C37" s="15">
        <v>176</v>
      </c>
      <c r="D37" s="15">
        <v>178</v>
      </c>
      <c r="H37" t="s">
        <v>106</v>
      </c>
    </row>
    <row r="38" spans="2:10" ht="15" thickBot="1">
      <c r="C38" s="15">
        <f>_xlfn.VAR.P(C6:C37)</f>
        <v>85.25</v>
      </c>
      <c r="D38" s="15">
        <f>_xlfn.VAR.P(D6:D37)</f>
        <v>85.3427734375</v>
      </c>
    </row>
    <row r="39" spans="2:10">
      <c r="B39" t="s">
        <v>101</v>
      </c>
      <c r="C39" s="15"/>
      <c r="H39" s="5"/>
      <c r="I39" s="5" t="s">
        <v>98</v>
      </c>
      <c r="J39" s="5" t="s">
        <v>99</v>
      </c>
    </row>
    <row r="40" spans="2:10">
      <c r="H40" s="3" t="s">
        <v>12</v>
      </c>
      <c r="I40" s="3">
        <v>160.5</v>
      </c>
      <c r="J40" s="3">
        <v>162.03125</v>
      </c>
    </row>
    <row r="41" spans="2:10" ht="26">
      <c r="B41" s="20" t="s">
        <v>95</v>
      </c>
      <c r="D41" s="21" t="s">
        <v>96</v>
      </c>
      <c r="H41" s="3" t="s">
        <v>107</v>
      </c>
      <c r="I41" s="3">
        <v>85.25</v>
      </c>
      <c r="J41" s="3">
        <v>85.34</v>
      </c>
    </row>
    <row r="42" spans="2:10">
      <c r="H42" s="3" t="s">
        <v>14</v>
      </c>
      <c r="I42" s="3">
        <v>32</v>
      </c>
      <c r="J42" s="3">
        <v>32</v>
      </c>
    </row>
    <row r="43" spans="2:10">
      <c r="H43" s="3" t="s">
        <v>15</v>
      </c>
      <c r="I43" s="3">
        <v>0</v>
      </c>
      <c r="J43" s="3"/>
    </row>
    <row r="44" spans="2:10">
      <c r="H44" s="3" t="s">
        <v>108</v>
      </c>
      <c r="I44" s="3">
        <v>-0.66319967737025709</v>
      </c>
      <c r="J44" s="3"/>
    </row>
    <row r="45" spans="2:10">
      <c r="B45" t="s">
        <v>103</v>
      </c>
      <c r="C45" t="s">
        <v>104</v>
      </c>
      <c r="D45">
        <v>2.17</v>
      </c>
      <c r="E45" t="s">
        <v>105</v>
      </c>
      <c r="H45" s="3" t="s">
        <v>109</v>
      </c>
      <c r="I45" s="3">
        <v>0.25360133905016868</v>
      </c>
      <c r="J45" s="3"/>
    </row>
    <row r="46" spans="2:10">
      <c r="H46" s="3" t="s">
        <v>110</v>
      </c>
      <c r="I46" s="3">
        <v>1.6448536269514715</v>
      </c>
      <c r="J46" s="3"/>
    </row>
    <row r="47" spans="2:10">
      <c r="H47" s="3" t="s">
        <v>111</v>
      </c>
      <c r="I47" s="3">
        <v>0.50720267810033737</v>
      </c>
      <c r="J47" s="3"/>
    </row>
    <row r="48" spans="2:10" ht="15" thickBot="1">
      <c r="H48" s="4" t="s">
        <v>112</v>
      </c>
      <c r="I48" s="4">
        <v>1.9599639845400536</v>
      </c>
      <c r="J48" s="4"/>
    </row>
    <row r="49" spans="2:10">
      <c r="H49" s="3"/>
      <c r="I49" s="3"/>
      <c r="J49" s="3"/>
    </row>
    <row r="50" spans="2:10">
      <c r="H50" s="3"/>
      <c r="I50" s="3"/>
      <c r="J50" s="3"/>
    </row>
    <row r="51" spans="2:10" ht="15" thickBot="1">
      <c r="H51" s="4"/>
      <c r="I51" s="4"/>
      <c r="J51" s="4"/>
    </row>
    <row r="52" spans="2:10">
      <c r="H52" s="3"/>
      <c r="I52" s="3"/>
      <c r="J52" s="3"/>
    </row>
    <row r="53" spans="2:10">
      <c r="H53" s="3"/>
      <c r="I53" s="3"/>
      <c r="J53" s="3"/>
    </row>
    <row r="54" spans="2:10">
      <c r="H54" s="3"/>
      <c r="I54" s="3"/>
      <c r="J54" s="3"/>
    </row>
    <row r="55" spans="2:10">
      <c r="H55" s="3"/>
      <c r="I55" s="3"/>
      <c r="J55" s="3"/>
    </row>
    <row r="56" spans="2:10">
      <c r="H56" s="3"/>
      <c r="I56" s="3"/>
      <c r="J56" s="3"/>
    </row>
    <row r="57" spans="2:10">
      <c r="H57" s="3"/>
      <c r="I57" s="3"/>
      <c r="J57" s="3"/>
    </row>
    <row r="58" spans="2:10" ht="15" thickBot="1">
      <c r="H58" s="4"/>
      <c r="I58" s="4"/>
      <c r="J58" s="4"/>
    </row>
    <row r="60" spans="2:10">
      <c r="B60" t="s">
        <v>48</v>
      </c>
    </row>
    <row r="61" spans="2:10">
      <c r="B61" t="s">
        <v>97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2141-60E6-4534-AF54-1D7EAF8A0648}">
  <dimension ref="B1:Y35"/>
  <sheetViews>
    <sheetView topLeftCell="G1" zoomScaleNormal="100" workbookViewId="0">
      <selection activeCell="M13" sqref="M13"/>
    </sheetView>
  </sheetViews>
  <sheetFormatPr defaultRowHeight="14.5"/>
  <cols>
    <col min="4" max="4" width="18.453125" customWidth="1"/>
    <col min="5" max="5" width="13.6328125" customWidth="1"/>
    <col min="6" max="6" width="13.453125" customWidth="1"/>
  </cols>
  <sheetData>
    <row r="1" spans="2:9" ht="19.5">
      <c r="B1" s="26" t="s">
        <v>119</v>
      </c>
      <c r="C1" s="25"/>
      <c r="D1" s="25"/>
      <c r="E1" s="25"/>
      <c r="F1" s="25"/>
      <c r="G1" s="25"/>
      <c r="H1" s="25"/>
      <c r="I1" s="25"/>
    </row>
    <row r="4" spans="2:9">
      <c r="H4" t="s">
        <v>27</v>
      </c>
      <c r="I4" t="s">
        <v>28</v>
      </c>
    </row>
    <row r="5" spans="2:9">
      <c r="H5" t="s">
        <v>51</v>
      </c>
      <c r="I5" t="s">
        <v>102</v>
      </c>
    </row>
    <row r="6" spans="2:9" ht="19.5">
      <c r="D6" s="27" t="s">
        <v>59</v>
      </c>
      <c r="E6" s="27" t="s">
        <v>60</v>
      </c>
      <c r="F6" s="27" t="s">
        <v>58</v>
      </c>
    </row>
    <row r="7" spans="2:9">
      <c r="D7" s="15">
        <v>50000</v>
      </c>
      <c r="E7" s="15">
        <v>100000</v>
      </c>
      <c r="F7" s="15">
        <v>200000</v>
      </c>
    </row>
    <row r="8" spans="2:9">
      <c r="D8" s="15">
        <v>55000</v>
      </c>
      <c r="E8" s="15">
        <v>120000</v>
      </c>
      <c r="F8" s="15">
        <v>250000</v>
      </c>
    </row>
    <row r="9" spans="2:9">
      <c r="D9" s="15">
        <v>63000</v>
      </c>
      <c r="E9" s="15">
        <v>125000</v>
      </c>
      <c r="F9" s="15">
        <v>230000</v>
      </c>
    </row>
    <row r="10" spans="2:9">
      <c r="D10" s="15">
        <v>52000</v>
      </c>
      <c r="E10" s="15">
        <v>100500</v>
      </c>
      <c r="F10" s="15">
        <v>240000</v>
      </c>
    </row>
    <row r="11" spans="2:9">
      <c r="D11" s="15">
        <v>62000</v>
      </c>
      <c r="E11" s="15">
        <v>105000</v>
      </c>
      <c r="F11" s="15">
        <v>235000</v>
      </c>
    </row>
    <row r="12" spans="2:9">
      <c r="D12" s="15">
        <v>58000</v>
      </c>
      <c r="E12" s="15">
        <v>110000</v>
      </c>
      <c r="F12" s="15">
        <v>215000</v>
      </c>
    </row>
    <row r="13" spans="2:9">
      <c r="D13" s="15">
        <v>51000</v>
      </c>
      <c r="E13" s="15">
        <v>103400</v>
      </c>
      <c r="F13" s="15">
        <v>285000</v>
      </c>
    </row>
    <row r="19" spans="5:25" ht="15" thickBot="1"/>
    <row r="20" spans="5:25">
      <c r="S20" s="5"/>
      <c r="T20" s="5"/>
      <c r="U20" s="5"/>
      <c r="V20" s="5"/>
      <c r="W20" s="5"/>
    </row>
    <row r="21" spans="5:25">
      <c r="H21" t="s">
        <v>61</v>
      </c>
      <c r="S21" s="3"/>
      <c r="T21" s="3"/>
      <c r="U21" s="3"/>
      <c r="V21" s="3"/>
      <c r="W21" s="3"/>
    </row>
    <row r="22" spans="5:25">
      <c r="S22" s="3"/>
      <c r="T22" s="3"/>
      <c r="U22" s="3"/>
      <c r="V22" s="3"/>
      <c r="W22" s="3"/>
    </row>
    <row r="23" spans="5:25" ht="15" thickBot="1">
      <c r="H23" t="s">
        <v>62</v>
      </c>
      <c r="S23" s="4"/>
      <c r="T23" s="4"/>
      <c r="U23" s="4"/>
      <c r="V23" s="4"/>
      <c r="W23" s="4"/>
    </row>
    <row r="24" spans="5:25">
      <c r="H24" s="5" t="s">
        <v>63</v>
      </c>
      <c r="I24" s="5" t="s">
        <v>64</v>
      </c>
      <c r="J24" s="5" t="s">
        <v>65</v>
      </c>
      <c r="K24" s="5" t="s">
        <v>66</v>
      </c>
      <c r="L24" s="5" t="s">
        <v>13</v>
      </c>
    </row>
    <row r="25" spans="5:25">
      <c r="E25" t="s">
        <v>77</v>
      </c>
      <c r="F25">
        <v>0.05</v>
      </c>
      <c r="H25" s="3" t="s">
        <v>59</v>
      </c>
      <c r="I25" s="3">
        <v>7</v>
      </c>
      <c r="J25" s="3">
        <v>391000</v>
      </c>
      <c r="K25" s="3">
        <v>55857.142857142855</v>
      </c>
      <c r="L25" s="3">
        <v>27809523.80952381</v>
      </c>
    </row>
    <row r="26" spans="5:25" ht="15" thickBot="1">
      <c r="E26" t="s">
        <v>94</v>
      </c>
      <c r="H26" s="3" t="s">
        <v>60</v>
      </c>
      <c r="I26" s="3">
        <v>7</v>
      </c>
      <c r="J26" s="3">
        <v>763900</v>
      </c>
      <c r="K26" s="3">
        <v>109128.57142857143</v>
      </c>
      <c r="L26" s="3">
        <v>96415714.285714284</v>
      </c>
    </row>
    <row r="27" spans="5:25" ht="42.5" customHeight="1" thickBot="1">
      <c r="E27" s="6" t="s">
        <v>78</v>
      </c>
      <c r="H27" s="4" t="s">
        <v>58</v>
      </c>
      <c r="I27" s="4">
        <v>7</v>
      </c>
      <c r="J27" s="4">
        <v>1655000</v>
      </c>
      <c r="K27" s="4">
        <v>236428.57142857142</v>
      </c>
      <c r="L27" s="4">
        <v>730952380.95238245</v>
      </c>
      <c r="S27" s="5"/>
      <c r="T27" s="5"/>
      <c r="U27" s="5"/>
      <c r="V27" s="5"/>
      <c r="W27" s="5"/>
      <c r="X27" s="5"/>
      <c r="Y27" s="5"/>
    </row>
    <row r="28" spans="5:25">
      <c r="S28" s="3"/>
      <c r="T28" s="3"/>
      <c r="U28" s="3"/>
      <c r="V28" s="3"/>
      <c r="W28" s="3"/>
      <c r="X28" s="3"/>
      <c r="Y28" s="3"/>
    </row>
    <row r="29" spans="5:25">
      <c r="S29" s="3"/>
      <c r="T29" s="3"/>
      <c r="U29" s="3"/>
      <c r="V29" s="3"/>
      <c r="W29" s="3"/>
      <c r="X29" s="3"/>
      <c r="Y29" s="3"/>
    </row>
    <row r="30" spans="5:25" ht="15" thickBot="1">
      <c r="H30" t="s">
        <v>67</v>
      </c>
      <c r="S30" s="3"/>
      <c r="T30" s="3"/>
      <c r="U30" s="3"/>
      <c r="V30" s="3"/>
      <c r="W30" s="3"/>
      <c r="X30" s="3"/>
      <c r="Y30" s="3"/>
    </row>
    <row r="31" spans="5:25" ht="15" thickBot="1">
      <c r="H31" s="5" t="s">
        <v>68</v>
      </c>
      <c r="I31" s="5" t="s">
        <v>69</v>
      </c>
      <c r="J31" s="5" t="s">
        <v>16</v>
      </c>
      <c r="K31" s="5" t="s">
        <v>70</v>
      </c>
      <c r="L31" s="5" t="s">
        <v>71</v>
      </c>
      <c r="M31" s="5" t="s">
        <v>72</v>
      </c>
      <c r="N31" s="5" t="s">
        <v>73</v>
      </c>
      <c r="S31" s="4"/>
      <c r="T31" s="4"/>
      <c r="U31" s="4"/>
      <c r="V31" s="4"/>
      <c r="W31" s="4"/>
      <c r="X31" s="4"/>
      <c r="Y31" s="4"/>
    </row>
    <row r="32" spans="5:25">
      <c r="H32" s="3" t="s">
        <v>74</v>
      </c>
      <c r="I32" s="3">
        <v>120514743809.5238</v>
      </c>
      <c r="J32" s="3">
        <v>2</v>
      </c>
      <c r="K32" s="3">
        <v>60257371904.761902</v>
      </c>
      <c r="L32" s="3">
        <v>211.38546155546635</v>
      </c>
      <c r="M32" s="3">
        <v>3.1589017008445445E-13</v>
      </c>
      <c r="N32" s="3">
        <v>3.5545571456617879</v>
      </c>
    </row>
    <row r="33" spans="8:14">
      <c r="H33" s="3" t="s">
        <v>75</v>
      </c>
      <c r="I33" s="3">
        <v>5131065714.2857141</v>
      </c>
      <c r="J33" s="3">
        <v>18</v>
      </c>
      <c r="K33" s="3">
        <v>285059206.34920633</v>
      </c>
      <c r="L33" s="3"/>
      <c r="M33" s="3"/>
      <c r="N33" s="3"/>
    </row>
    <row r="34" spans="8:14">
      <c r="H34" s="3"/>
      <c r="I34" s="3"/>
      <c r="J34" s="3"/>
      <c r="K34" s="3"/>
      <c r="L34" s="3"/>
      <c r="M34" s="3"/>
      <c r="N34" s="3"/>
    </row>
    <row r="35" spans="8:14" ht="15" thickBot="1">
      <c r="H35" s="4" t="s">
        <v>76</v>
      </c>
      <c r="I35" s="4">
        <v>125645809523.80952</v>
      </c>
      <c r="J35" s="4">
        <v>20</v>
      </c>
      <c r="K35" s="4"/>
      <c r="L35" s="4"/>
      <c r="M35" s="4"/>
      <c r="N35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5C491-ED75-4CC7-8EA0-A56B096715F8}">
  <dimension ref="C1:K20"/>
  <sheetViews>
    <sheetView topLeftCell="A13" zoomScaleNormal="100" workbookViewId="0">
      <selection activeCell="O19" sqref="O19"/>
    </sheetView>
  </sheetViews>
  <sheetFormatPr defaultRowHeight="14.5"/>
  <cols>
    <col min="4" max="4" width="12" customWidth="1"/>
    <col min="5" max="5" width="13.08984375" customWidth="1"/>
    <col min="7" max="7" width="10.81640625" bestFit="1" customWidth="1"/>
    <col min="10" max="10" width="16.08984375" customWidth="1"/>
    <col min="11" max="11" width="12.08984375" customWidth="1"/>
  </cols>
  <sheetData>
    <row r="1" spans="3:11" ht="15" thickBot="1"/>
    <row r="2" spans="3:11" ht="29.5" customHeight="1">
      <c r="D2" s="11" t="s">
        <v>83</v>
      </c>
      <c r="E2" s="12" t="s">
        <v>28</v>
      </c>
      <c r="H2" s="32" t="s">
        <v>92</v>
      </c>
      <c r="I2" s="33"/>
      <c r="J2" s="34"/>
    </row>
    <row r="3" spans="3:11" ht="29.5" thickBot="1">
      <c r="D3" s="13" t="s">
        <v>84</v>
      </c>
      <c r="E3" s="14" t="s">
        <v>85</v>
      </c>
      <c r="H3" s="29" t="s">
        <v>88</v>
      </c>
      <c r="I3" s="30"/>
      <c r="J3" s="31"/>
    </row>
    <row r="6" spans="3:11">
      <c r="C6" s="15"/>
      <c r="D6" s="28" t="s">
        <v>86</v>
      </c>
      <c r="E6" s="15"/>
      <c r="F6" s="15"/>
      <c r="G6" s="15"/>
      <c r="H6" s="15"/>
      <c r="I6" s="28" t="s">
        <v>87</v>
      </c>
      <c r="J6" s="15"/>
      <c r="K6" s="15"/>
    </row>
    <row r="7" spans="3:11">
      <c r="C7" s="15"/>
      <c r="D7" s="15"/>
      <c r="E7" s="15"/>
      <c r="F7" s="15"/>
      <c r="G7" s="15"/>
      <c r="H7" s="15"/>
      <c r="I7" s="15"/>
      <c r="J7" s="15"/>
      <c r="K7" s="15"/>
    </row>
    <row r="8" spans="3:11">
      <c r="C8" s="15"/>
      <c r="D8" s="28" t="s">
        <v>79</v>
      </c>
      <c r="E8" s="28" t="s">
        <v>80</v>
      </c>
      <c r="F8" s="15"/>
      <c r="G8" s="15"/>
      <c r="H8" s="15"/>
      <c r="I8" s="15"/>
      <c r="J8" s="28" t="s">
        <v>79</v>
      </c>
      <c r="K8" s="28" t="s">
        <v>80</v>
      </c>
    </row>
    <row r="9" spans="3:11">
      <c r="C9" s="28" t="s">
        <v>81</v>
      </c>
      <c r="D9" s="15">
        <v>18</v>
      </c>
      <c r="E9" s="15">
        <v>7</v>
      </c>
      <c r="F9" s="15">
        <f>D9+E9</f>
        <v>25</v>
      </c>
      <c r="G9" s="15"/>
      <c r="H9" s="15"/>
      <c r="I9" s="28" t="s">
        <v>81</v>
      </c>
      <c r="J9" s="15">
        <f>(F9*D11)/F11</f>
        <v>15</v>
      </c>
      <c r="K9" s="15">
        <f>(F9*E11)/F11</f>
        <v>10</v>
      </c>
    </row>
    <row r="10" spans="3:11">
      <c r="C10" s="28" t="s">
        <v>82</v>
      </c>
      <c r="D10" s="15">
        <v>42</v>
      </c>
      <c r="E10" s="15">
        <v>33</v>
      </c>
      <c r="F10" s="15">
        <f>D10+E10</f>
        <v>75</v>
      </c>
      <c r="G10" s="15"/>
      <c r="H10" s="15"/>
      <c r="I10" s="28" t="s">
        <v>82</v>
      </c>
      <c r="J10" s="15">
        <f>(F10*D11)/F11</f>
        <v>45</v>
      </c>
      <c r="K10" s="15">
        <f>(F10*E11)/F11</f>
        <v>30</v>
      </c>
    </row>
    <row r="11" spans="3:11">
      <c r="C11" s="15"/>
      <c r="D11" s="15">
        <f>D9+D10</f>
        <v>60</v>
      </c>
      <c r="E11" s="15">
        <f>E9+E10</f>
        <v>40</v>
      </c>
      <c r="F11" s="15">
        <v>100</v>
      </c>
      <c r="G11" s="15"/>
      <c r="H11" s="15"/>
      <c r="I11" s="15"/>
      <c r="J11" s="15"/>
      <c r="K11" s="15"/>
    </row>
    <row r="12" spans="3:11">
      <c r="C12" s="15"/>
      <c r="D12" s="15"/>
      <c r="E12" s="15"/>
      <c r="F12" s="15"/>
      <c r="G12" s="15"/>
      <c r="H12" s="15"/>
      <c r="I12" s="15"/>
      <c r="J12" s="15"/>
      <c r="K12" s="15"/>
    </row>
    <row r="15" spans="3:11">
      <c r="K15">
        <f>CHITEST(D9:E10,J9:K10)</f>
        <v>0.15729920705028513</v>
      </c>
    </row>
    <row r="16" spans="3:11">
      <c r="F16" t="s">
        <v>93</v>
      </c>
      <c r="G16">
        <f>CHITEST(D9:E10,J9:K10)</f>
        <v>0.15729920705028513</v>
      </c>
    </row>
    <row r="18" spans="6:7">
      <c r="F18" t="s">
        <v>89</v>
      </c>
      <c r="G18">
        <v>0.05</v>
      </c>
    </row>
    <row r="19" spans="6:7">
      <c r="F19" t="s">
        <v>90</v>
      </c>
    </row>
    <row r="20" spans="6:7">
      <c r="F20" t="s">
        <v>91</v>
      </c>
    </row>
  </sheetData>
  <mergeCells count="2">
    <mergeCell ref="H3:J3"/>
    <mergeCell ref="H2:J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3B4C-735A-4F99-9104-7FCC5736C472}">
  <dimension ref="B1:AR21"/>
  <sheetViews>
    <sheetView tabSelected="1" topLeftCell="A7" workbookViewId="0">
      <selection activeCell="I24" sqref="I24"/>
    </sheetView>
  </sheetViews>
  <sheetFormatPr defaultRowHeight="14.5"/>
  <sheetData>
    <row r="1" spans="2:44" ht="15" thickBot="1"/>
    <row r="2" spans="2:44" ht="15.5">
      <c r="B2" s="38" t="s">
        <v>134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40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5"/>
      <c r="AD2" s="35"/>
      <c r="AE2" s="35"/>
      <c r="AF2" s="35"/>
      <c r="AG2" s="35"/>
      <c r="AH2" s="35"/>
    </row>
    <row r="3" spans="2:44" ht="15.5">
      <c r="B3" s="41" t="s">
        <v>135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3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5"/>
      <c r="AD3" s="35"/>
      <c r="AE3" s="35"/>
      <c r="AF3" s="35"/>
      <c r="AG3" s="35"/>
      <c r="AH3" s="35"/>
    </row>
    <row r="4" spans="2:44" ht="15.5"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3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5"/>
      <c r="AD4" s="35"/>
      <c r="AE4" s="35"/>
      <c r="AF4" s="35"/>
      <c r="AG4" s="35"/>
      <c r="AH4" s="35"/>
    </row>
    <row r="5" spans="2:44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6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2:44">
      <c r="B6" s="44" t="s">
        <v>27</v>
      </c>
      <c r="C6" s="47" t="s">
        <v>121</v>
      </c>
      <c r="D6" s="45">
        <v>75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6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</row>
    <row r="7" spans="2:44">
      <c r="B7" s="48" t="s">
        <v>51</v>
      </c>
      <c r="C7" s="45" t="s">
        <v>120</v>
      </c>
      <c r="D7" s="45">
        <v>75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6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</row>
    <row r="8" spans="2:44">
      <c r="B8" s="49"/>
      <c r="C8" s="47"/>
      <c r="D8" s="47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6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</row>
    <row r="9" spans="2:44">
      <c r="B9" s="49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50"/>
    </row>
    <row r="10" spans="2:44">
      <c r="B10" s="49" t="s">
        <v>126</v>
      </c>
      <c r="C10" s="47"/>
      <c r="D10" s="47">
        <v>75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50"/>
    </row>
    <row r="11" spans="2:44">
      <c r="B11" s="48" t="s">
        <v>122</v>
      </c>
      <c r="C11" s="45"/>
      <c r="D11" s="45">
        <v>0.05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50"/>
    </row>
    <row r="12" spans="2:44">
      <c r="B12" s="48" t="s">
        <v>123</v>
      </c>
      <c r="C12" s="47"/>
      <c r="D12" s="45">
        <v>78</v>
      </c>
      <c r="E12" s="51"/>
      <c r="F12" s="51"/>
      <c r="G12" s="51"/>
      <c r="H12" s="51"/>
      <c r="I12" s="47"/>
      <c r="J12" s="47"/>
      <c r="K12" s="47"/>
      <c r="L12" s="47"/>
      <c r="M12" s="47"/>
      <c r="N12" s="47"/>
      <c r="O12" s="47"/>
      <c r="P12" s="50"/>
    </row>
    <row r="13" spans="2:44">
      <c r="B13" s="48" t="s">
        <v>125</v>
      </c>
      <c r="C13" s="47"/>
      <c r="D13" s="45">
        <v>5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50"/>
    </row>
    <row r="14" spans="2:44">
      <c r="B14" s="48" t="s">
        <v>128</v>
      </c>
      <c r="C14" s="47"/>
      <c r="D14" s="45">
        <v>30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50"/>
    </row>
    <row r="15" spans="2:44">
      <c r="B15" s="48" t="s">
        <v>127</v>
      </c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50"/>
    </row>
    <row r="16" spans="2:44" ht="15" thickBot="1">
      <c r="B16" s="52" t="s">
        <v>129</v>
      </c>
      <c r="C16" s="53"/>
      <c r="D16" s="53"/>
      <c r="E16" s="53"/>
      <c r="F16" s="53"/>
      <c r="G16" s="53"/>
      <c r="H16" s="53"/>
      <c r="I16" s="53"/>
      <c r="J16" s="53" t="s">
        <v>130</v>
      </c>
      <c r="K16" s="53"/>
      <c r="L16" s="53"/>
      <c r="M16" s="53"/>
      <c r="N16" s="53"/>
      <c r="O16" s="53"/>
      <c r="P16" s="54"/>
    </row>
    <row r="17" spans="2:15"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</row>
    <row r="18" spans="2:15">
      <c r="B18" s="35" t="s">
        <v>124</v>
      </c>
      <c r="E18">
        <f>(D12-D10)/(5/SQRT(D14))</f>
        <v>3.2863353450309964</v>
      </c>
    </row>
    <row r="19" spans="2:15">
      <c r="B19" s="35" t="s">
        <v>131</v>
      </c>
      <c r="E19">
        <v>2.0449999999999999</v>
      </c>
    </row>
    <row r="20" spans="2:15" ht="15.5">
      <c r="C20" s="37" t="s">
        <v>132</v>
      </c>
    </row>
    <row r="21" spans="2:15" ht="15.5">
      <c r="C21" s="37" t="s">
        <v>133</v>
      </c>
      <c r="D21" s="36"/>
      <c r="E21" s="36"/>
      <c r="F21" s="36"/>
      <c r="G21" s="3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T-test</vt:lpstr>
      <vt:lpstr>Paired</vt:lpstr>
      <vt:lpstr>Independent_T-Test1</vt:lpstr>
      <vt:lpstr>One-Sample-T-Test</vt:lpstr>
      <vt:lpstr>Sheet1</vt:lpstr>
      <vt:lpstr>Two-Sample-Independent-T-Test</vt:lpstr>
      <vt:lpstr>Anova</vt:lpstr>
      <vt:lpstr>Chi-Square_Test</vt:lpstr>
      <vt:lpstr>T-Test_Critical_Value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</dc:creator>
  <cp:lastModifiedBy>Bhagya</cp:lastModifiedBy>
  <dcterms:created xsi:type="dcterms:W3CDTF">2022-12-27T05:38:54Z</dcterms:created>
  <dcterms:modified xsi:type="dcterms:W3CDTF">2023-06-10T08:10:06Z</dcterms:modified>
</cp:coreProperties>
</file>