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456" tabRatio="875" firstSheet="0" activeTab="0" autoFilterDateGrouping="1"/>
  </bookViews>
  <sheets>
    <sheet name="INVESTMENT" sheetId="1" state="visible" r:id="rId1"/>
    <sheet name="POSITIONS" sheetId="2" state="visible" r:id="rId2"/>
    <sheet name="NPS" sheetId="3" state="visible" r:id="rId3"/>
    <sheet name="EMA + RSI" sheetId="4" state="visible" r:id="rId4"/>
    <sheet name="Sheet2" sheetId="5" state="visible" r:id="rId5"/>
  </sheets>
  <definedNames>
    <definedName name="_xlnm._FilterDatabase" localSheetId="0" hidden="1">'INVESTMENT'!$A$1:$AC$88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i val="1"/>
      <color rgb="FFFF0000"/>
      <sz val="9"/>
      <u val="single"/>
      <scheme val="minor"/>
    </font>
    <font>
      <name val="Calibri"/>
      <family val="2"/>
      <b val="1"/>
      <i val="1"/>
      <sz val="11"/>
      <scheme val="minor"/>
    </font>
    <font>
      <name val="Calibri"/>
      <family val="2"/>
      <sz val="11"/>
      <scheme val="minor"/>
    </font>
    <font>
      <name val="Calibri"/>
      <family val="2"/>
      <i val="1"/>
      <sz val="11"/>
      <scheme val="minor"/>
    </font>
    <font>
      <name val="Calibri"/>
      <family val="2"/>
      <b val="1"/>
      <i val="1"/>
      <color rgb="FFFFFF00"/>
      <sz val="14"/>
      <scheme val="minor"/>
    </font>
    <font>
      <name val="Calibri"/>
      <family val="2"/>
      <sz val="9"/>
      <scheme val="minor"/>
    </font>
    <font>
      <name val="Calibri"/>
      <family val="2"/>
      <b val="1"/>
      <i val="1"/>
      <color theme="0"/>
      <sz val="11"/>
      <scheme val="minor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</fonts>
  <fills count="11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13" fillId="0" borderId="0"/>
    <xf numFmtId="164" fontId="13" fillId="0" borderId="0"/>
    <xf numFmtId="9" fontId="13" fillId="0" borderId="0"/>
  </cellStyleXfs>
  <cellXfs count="105">
    <xf numFmtId="0" fontId="0" fillId="0" borderId="0" pivotButton="0" quotePrefix="0" xfId="0"/>
    <xf numFmtId="1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9" fontId="0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1" fontId="2" fillId="0" borderId="0" applyAlignment="1" pivotButton="0" quotePrefix="0" xfId="0">
      <alignment horizontal="center" vertical="center"/>
    </xf>
    <xf numFmtId="1" fontId="1" fillId="0" borderId="0" applyAlignment="1" pivotButton="0" quotePrefix="0" xfId="1">
      <alignment horizontal="center" vertical="center"/>
    </xf>
    <xf numFmtId="0" fontId="3" fillId="0" borderId="0" applyAlignment="1" pivotButton="0" quotePrefix="0" xfId="0">
      <alignment horizontal="center" vertical="center"/>
    </xf>
    <xf numFmtId="1" fontId="1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" fontId="0" fillId="7" borderId="1" applyAlignment="1" pivotButton="0" quotePrefix="0" xfId="0">
      <alignment horizontal="center" vertical="center"/>
    </xf>
    <xf numFmtId="1" fontId="1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0" borderId="2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0" fontId="0" fillId="8" borderId="1" applyAlignment="1" pivotButton="0" quotePrefix="0" xfId="0">
      <alignment horizontal="center" vertical="center"/>
    </xf>
    <xf numFmtId="4" fontId="0" fillId="8" borderId="1" applyAlignment="1" pivotButton="0" quotePrefix="0" xfId="0">
      <alignment horizontal="center" vertical="center"/>
    </xf>
    <xf numFmtId="2" fontId="0" fillId="8" borderId="1" applyAlignment="1" pivotButton="0" quotePrefix="0" xfId="0">
      <alignment horizontal="center" vertical="center"/>
    </xf>
    <xf numFmtId="1" fontId="0" fillId="8" borderId="1" applyAlignment="1" pivotButton="0" quotePrefix="0" xfId="0">
      <alignment horizontal="center" vertical="center"/>
    </xf>
    <xf numFmtId="9" fontId="0" fillId="8" borderId="1" applyAlignment="1" pivotButton="0" quotePrefix="0" xfId="2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2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/>
    </xf>
    <xf numFmtId="9" fontId="0" fillId="0" borderId="0" applyAlignment="1" pivotButton="0" quotePrefix="0" xfId="2">
      <alignment horizontal="center" vertical="center"/>
    </xf>
    <xf numFmtId="0" fontId="5" fillId="8" borderId="1" applyAlignment="1" pivotButton="0" quotePrefix="0" xfId="0">
      <alignment vertical="center"/>
    </xf>
    <xf numFmtId="0" fontId="1" fillId="6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2" fontId="1" fillId="6" borderId="3" applyAlignment="1" pivotButton="0" quotePrefix="0" xfId="0">
      <alignment horizontal="center" vertical="center" wrapText="1"/>
    </xf>
    <xf numFmtId="0" fontId="4" fillId="2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vertical="center"/>
    </xf>
    <xf numFmtId="1" fontId="6" fillId="4" borderId="1" applyAlignment="1" pivotButton="0" quotePrefix="0" xfId="0">
      <alignment horizontal="center" vertical="center"/>
    </xf>
    <xf numFmtId="9" fontId="6" fillId="4" borderId="1" applyAlignment="1" pivotButton="0" quotePrefix="0" xfId="2">
      <alignment horizontal="center" vertical="center"/>
    </xf>
    <xf numFmtId="0" fontId="6" fillId="4" borderId="1" applyAlignment="1" pivotButton="0" quotePrefix="0" xfId="0">
      <alignment horizontal="left" vertical="center"/>
    </xf>
    <xf numFmtId="0" fontId="9" fillId="4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6" fillId="9" borderId="1" applyAlignment="1" pivotButton="0" quotePrefix="0" xfId="0">
      <alignment vertical="center"/>
    </xf>
    <xf numFmtId="2" fontId="0" fillId="9" borderId="1" applyAlignment="1" pivotButton="0" quotePrefix="0" xfId="0">
      <alignment horizontal="center" vertical="center"/>
    </xf>
    <xf numFmtId="1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left" vertical="center"/>
    </xf>
    <xf numFmtId="0" fontId="2" fillId="9" borderId="1" applyAlignment="1" pivotButton="0" quotePrefix="0" xfId="0">
      <alignment horizontal="center" vertical="center"/>
    </xf>
    <xf numFmtId="0" fontId="7" fillId="9" borderId="1" applyAlignment="1" pivotButton="0" quotePrefix="0" xfId="0">
      <alignment vertical="center"/>
    </xf>
    <xf numFmtId="0" fontId="8" fillId="9" borderId="1" applyAlignment="1" pivotButton="0" quotePrefix="0" xfId="0">
      <alignment horizontal="center" vertical="center"/>
    </xf>
    <xf numFmtId="2" fontId="8" fillId="9" borderId="1" applyAlignment="1" pivotButton="0" quotePrefix="0" xfId="0">
      <alignment horizontal="center" vertical="center"/>
    </xf>
    <xf numFmtId="1" fontId="1" fillId="7" borderId="3" applyAlignment="1" pivotButton="0" quotePrefix="0" xfId="0">
      <alignment horizontal="center" vertical="center" wrapText="1"/>
    </xf>
    <xf numFmtId="1" fontId="6" fillId="7" borderId="1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" fontId="1" fillId="7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2" fontId="0" fillId="4" borderId="1" applyAlignment="1" pivotButton="0" quotePrefix="0" xfId="0">
      <alignment horizontal="center" vertical="center"/>
    </xf>
    <xf numFmtId="0" fontId="10" fillId="9" borderId="1" applyAlignment="1" pivotButton="0" quotePrefix="0" xfId="0">
      <alignment horizontal="center" vertical="center"/>
    </xf>
    <xf numFmtId="0" fontId="11" fillId="9" borderId="1" applyAlignment="1" pivotButton="0" quotePrefix="0" xfId="0">
      <alignment horizontal="center" vertical="center"/>
    </xf>
    <xf numFmtId="2" fontId="10" fillId="9" borderId="1" applyAlignment="1" pivotButton="0" quotePrefix="0" xfId="0">
      <alignment horizontal="center" vertical="center"/>
    </xf>
    <xf numFmtId="1" fontId="10" fillId="9" borderId="1" applyAlignment="1" pivotButton="0" quotePrefix="0" xfId="0">
      <alignment horizontal="center" vertical="center"/>
    </xf>
    <xf numFmtId="1" fontId="8" fillId="9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2" fontId="11" fillId="9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1" fillId="7" borderId="1" applyAlignment="1" pivotButton="0" quotePrefix="0" xfId="0">
      <alignment horizontal="center" vertical="center"/>
    </xf>
    <xf numFmtId="1" fontId="11" fillId="9" borderId="1" applyAlignment="1" pivotButton="0" quotePrefix="0" xfId="0">
      <alignment horizontal="center" vertical="center"/>
    </xf>
    <xf numFmtId="15" fontId="0" fillId="0" borderId="0" pivotButton="0" quotePrefix="0" xfId="0"/>
    <xf numFmtId="17" fontId="0" fillId="0" borderId="0" pivotButton="0" quotePrefix="0" xfId="0"/>
    <xf numFmtId="1" fontId="1" fillId="7" borderId="0" applyAlignment="1" pivotButton="0" quotePrefix="0" xfId="1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6" fillId="4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center" vertical="center"/>
    </xf>
    <xf numFmtId="0" fontId="8" fillId="9" borderId="0" applyAlignment="1" pivotButton="0" quotePrefix="0" xfId="0">
      <alignment horizontal="center" vertical="center"/>
    </xf>
    <xf numFmtId="0" fontId="11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vertical="center"/>
    </xf>
    <xf numFmtId="0" fontId="6" fillId="4" borderId="0" applyAlignment="1" pivotButton="0" quotePrefix="0" xfId="0">
      <alignment horizontal="center" vertical="center"/>
    </xf>
    <xf numFmtId="0" fontId="7" fillId="4" borderId="0" applyAlignment="1" pivotButton="0" quotePrefix="0" xfId="0">
      <alignment horizontal="center" vertical="center"/>
    </xf>
    <xf numFmtId="0" fontId="0" fillId="9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4" borderId="0" pivotButton="0" quotePrefix="0" xfId="0"/>
    <xf numFmtId="0" fontId="5" fillId="4" borderId="1" applyAlignment="1" pivotButton="0" quotePrefix="0" xfId="0">
      <alignment horizontal="center" vertical="center"/>
    </xf>
    <xf numFmtId="0" fontId="6" fillId="9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0" fillId="10" borderId="0" pivotButton="0" quotePrefix="0" xfId="0"/>
    <xf numFmtId="0" fontId="13" fillId="0" borderId="0" pivotButton="0" quotePrefix="0" xfId="0"/>
    <xf numFmtId="0" fontId="0" fillId="2" borderId="3" applyAlignment="1" pivotButton="0" quotePrefix="0" xfId="0">
      <alignment horizontal="center" vertical="center" wrapText="1"/>
    </xf>
    <xf numFmtId="0" fontId="0" fillId="7" borderId="0" pivotButton="0" quotePrefix="0" xfId="0"/>
    <xf numFmtId="0" fontId="11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</cellXfs>
  <cellStyles count="3">
    <cellStyle name="Normal" xfId="0" builtinId="0"/>
    <cellStyle name="Comma" xfId="1" builtinId="3"/>
    <cellStyle name="Percent" xfId="2" builtinId="5"/>
  </cellStyles>
  <dxfs count="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3">
    <outlinePr summaryBelow="1" summaryRight="1"/>
    <pageSetUpPr/>
  </sheetPr>
  <dimension ref="A1:AC94"/>
  <sheetViews>
    <sheetView tabSelected="1" zoomScale="80" zoomScaleNormal="80" workbookViewId="0">
      <pane xSplit="12" ySplit="1" topLeftCell="M2" activePane="bottomRight" state="frozen"/>
      <selection pane="topRight" activeCell="L1" sqref="L1"/>
      <selection pane="bottomLeft" activeCell="A2" sqref="A2"/>
      <selection pane="bottomRight" activeCell="M9" sqref="M9"/>
    </sheetView>
  </sheetViews>
  <sheetFormatPr baseColWidth="8" defaultColWidth="8.6640625" defaultRowHeight="14.4"/>
  <cols>
    <col width="6.5546875" customWidth="1" style="3" min="1" max="1"/>
    <col width="15.33203125" bestFit="1" customWidth="1" style="3" min="2" max="2"/>
    <col width="42" customWidth="1" style="17" min="3" max="3"/>
    <col width="7.5546875" customWidth="1" style="3" min="4" max="5"/>
    <col width="21.33203125" customWidth="1" style="3" min="6" max="6"/>
    <col width="11.33203125" bestFit="1" customWidth="1" style="3" min="7" max="7"/>
    <col width="14.109375" bestFit="1" customWidth="1" style="12" min="8" max="8"/>
    <col width="13" bestFit="1" customWidth="1" style="3" min="9" max="9"/>
    <col width="13.109375" customWidth="1" style="5" min="10" max="10"/>
    <col width="15.109375" customWidth="1" style="3" min="11" max="11"/>
    <col width="13.109375" customWidth="1" style="63" min="12" max="13"/>
    <col width="16.33203125" customWidth="1" style="3" min="14" max="14"/>
    <col width="16.44140625" bestFit="1" customWidth="1" style="3" min="15" max="15"/>
    <col width="4.21875" customWidth="1" style="3" min="16" max="16"/>
    <col width="5.88671875" customWidth="1" style="20" min="17" max="17"/>
    <col width="4.44140625" customWidth="1" style="22" min="18" max="18"/>
    <col width="20.33203125" customWidth="1" style="22" min="19" max="19"/>
    <col width="13.44140625" customWidth="1" style="3" min="20" max="20"/>
    <col width="14.6640625" bestFit="1" customWidth="1" style="3" min="21" max="21"/>
    <col width="8.6640625" customWidth="1" style="3" min="22" max="25"/>
    <col width="8.6640625" customWidth="1" style="17" min="26" max="69"/>
    <col width="8.6640625" customWidth="1" style="17" min="70" max="16384"/>
  </cols>
  <sheetData>
    <row r="1" ht="108" customFormat="1" customHeight="1" s="7">
      <c r="A1" s="39" t="inlineStr">
        <is>
          <t>Sl. No.</t>
        </is>
      </c>
      <c r="B1" s="101" t="inlineStr">
        <is>
          <t>Stock Symbol</t>
        </is>
      </c>
      <c r="C1" s="39" t="inlineStr">
        <is>
          <t>Company Name</t>
        </is>
      </c>
      <c r="D1" s="39" t="inlineStr">
        <is>
          <t>C_Pos</t>
        </is>
      </c>
      <c r="E1" s="39" t="inlineStr">
        <is>
          <t>P_Pos</t>
        </is>
      </c>
      <c r="F1" s="39" t="inlineStr">
        <is>
          <t>ISIN Code</t>
        </is>
      </c>
      <c r="G1" s="40" t="inlineStr">
        <is>
          <t>Quantity</t>
        </is>
      </c>
      <c r="H1" s="41" t="inlineStr">
        <is>
          <t>Avg. Purchase Price</t>
        </is>
      </c>
      <c r="I1" s="40" t="inlineStr">
        <is>
          <t>Current Market Price (CMP)</t>
        </is>
      </c>
      <c r="J1" s="39" t="inlineStr">
        <is>
          <t>Amount Invested</t>
        </is>
      </c>
      <c r="K1" s="39" t="inlineStr">
        <is>
          <t>Current Holding Value</t>
        </is>
      </c>
      <c r="L1" s="61" t="inlineStr">
        <is>
          <t>INVESTMENT MAPPING</t>
        </is>
      </c>
      <c r="M1" s="61" t="inlineStr">
        <is>
          <t>ORIGINAL</t>
        </is>
      </c>
      <c r="N1" s="39" t="inlineStr">
        <is>
          <t>Unrealized Profit/loss</t>
        </is>
      </c>
      <c r="O1" s="39" t="inlineStr">
        <is>
          <t>% of Profit or Loss</t>
        </is>
      </c>
      <c r="P1" s="40" t="inlineStr">
        <is>
          <t>Organization CAP type</t>
        </is>
      </c>
      <c r="Q1" s="40" t="inlineStr">
        <is>
          <t>PART OF</t>
        </is>
      </c>
      <c r="R1" s="42" t="inlineStr">
        <is>
          <t>SPECIAL REMARK</t>
        </is>
      </c>
      <c r="S1" s="42" t="inlineStr">
        <is>
          <t>SCREENER / STREAM</t>
        </is>
      </c>
      <c r="T1" s="44" t="inlineStr">
        <is>
          <t>###  SHORTFALL OR EXCESS FROM TARGET - (QUANTITY) ###</t>
        </is>
      </c>
      <c r="U1" s="45" t="inlineStr">
        <is>
          <t>SHORTFALL OR EXCESS FROM TARGET
(AMOUNT)</t>
        </is>
      </c>
      <c r="V1" s="45" t="inlineStr">
        <is>
          <t>REMAINING QUANTITY AFTER ADJUSTMENTS</t>
        </is>
      </c>
      <c r="W1" s="43" t="n"/>
      <c r="X1" s="43" t="n"/>
      <c r="Y1" s="81" t="inlineStr">
        <is>
          <t>NUMEROLOGY NUMBERS</t>
        </is>
      </c>
      <c r="Z1" s="7" t="inlineStr">
        <is>
          <t>EMA1</t>
        </is>
      </c>
      <c r="AA1" s="7" t="inlineStr">
        <is>
          <t>EMA2</t>
        </is>
      </c>
      <c r="AB1" s="7" t="inlineStr">
        <is>
          <t>RSI-L</t>
        </is>
      </c>
      <c r="AC1" s="7" t="inlineStr">
        <is>
          <t>RSI-B</t>
        </is>
      </c>
    </row>
    <row r="2" customFormat="1" s="82">
      <c r="A2" s="73" t="n">
        <v>1</v>
      </c>
      <c r="B2" s="46" t="inlineStr">
        <is>
          <t>MAHMAH</t>
        </is>
      </c>
      <c r="C2" s="47" t="inlineStr">
        <is>
          <t>MAHINDRA &amp; MAHINDRA LIMITED</t>
        </is>
      </c>
      <c r="D2" s="94" t="inlineStr">
        <is>
          <t>B_N_Y</t>
        </is>
      </c>
      <c r="E2" s="94" t="n"/>
      <c r="F2" s="46" t="inlineStr">
        <is>
          <t>INE101A01026</t>
        </is>
      </c>
      <c r="G2" s="66" t="n">
        <v>23</v>
      </c>
      <c r="H2" s="67" t="n">
        <v>2648.28</v>
      </c>
      <c r="I2" s="67" t="n">
        <v>3415</v>
      </c>
      <c r="J2" s="48">
        <f>G2*H2</f>
        <v/>
      </c>
      <c r="K2" s="48">
        <f>G2*I2</f>
        <v/>
      </c>
      <c r="L2" s="48" t="n">
        <v>60000</v>
      </c>
      <c r="M2" s="62" t="n">
        <v>60000</v>
      </c>
      <c r="N2" s="48">
        <f>K2-J2</f>
        <v/>
      </c>
      <c r="O2" s="49">
        <f>(K2-J2)/J2</f>
        <v/>
      </c>
      <c r="P2" s="46" t="inlineStr">
        <is>
          <t>L</t>
        </is>
      </c>
      <c r="Q2" s="50" t="inlineStr">
        <is>
          <t>INDIVIDUAL</t>
        </is>
      </c>
      <c r="R2" s="51" t="inlineStr">
        <is>
          <t>CONGLOMERATE</t>
        </is>
      </c>
      <c r="S2" s="51" t="inlineStr">
        <is>
          <t>FREE LUNCH - SPAWNERS</t>
        </is>
      </c>
      <c r="T2" s="48">
        <f>IF(D2="B",(M2/I2)-G2,IF(AND(D2="S",G2=1),0,IF(AND(D2="S",G2&gt;1),-(G2-1),IF(D2="B_N_Y",0))))</f>
        <v/>
      </c>
      <c r="U2" s="48">
        <f>T2*I2</f>
        <v/>
      </c>
      <c r="V2" s="48">
        <f>G2+T2</f>
        <v/>
      </c>
      <c r="W2" s="46">
        <f>(G2+T2)*H2</f>
        <v/>
      </c>
      <c r="X2" s="48">
        <f>W2-L2</f>
        <v/>
      </c>
      <c r="Y2" s="89" t="n">
        <v>1</v>
      </c>
    </row>
    <row r="3" customFormat="1" s="83">
      <c r="A3" s="73" t="n">
        <v>2</v>
      </c>
      <c r="B3" s="46" t="inlineStr">
        <is>
          <t>GODPRO</t>
        </is>
      </c>
      <c r="C3" s="47" t="inlineStr">
        <is>
          <t>GODREJ PROPERTIES LIMITED</t>
        </is>
      </c>
      <c r="D3" s="94" t="inlineStr">
        <is>
          <t>S</t>
        </is>
      </c>
      <c r="E3" s="94" t="inlineStr">
        <is>
          <t>S</t>
        </is>
      </c>
      <c r="F3" s="46" t="inlineStr">
        <is>
          <t>INE484J01027</t>
        </is>
      </c>
      <c r="G3" s="66" t="n">
        <v>1</v>
      </c>
      <c r="H3" s="67" t="n">
        <v>2381.91</v>
      </c>
      <c r="I3" s="67" t="n">
        <v>2053.9</v>
      </c>
      <c r="J3" s="48">
        <f>G3*H3</f>
        <v/>
      </c>
      <c r="K3" s="48">
        <f>G3*I3</f>
        <v/>
      </c>
      <c r="L3" s="62" t="n">
        <v>120000</v>
      </c>
      <c r="M3" s="62" t="n">
        <v>120000</v>
      </c>
      <c r="N3" s="48">
        <f>K3-J3</f>
        <v/>
      </c>
      <c r="O3" s="49">
        <f>(K3-J3)/J3</f>
        <v/>
      </c>
      <c r="P3" s="46" t="inlineStr">
        <is>
          <t>L</t>
        </is>
      </c>
      <c r="Q3" s="50" t="inlineStr">
        <is>
          <t>INDIVIDUAL</t>
        </is>
      </c>
      <c r="R3" s="51" t="inlineStr">
        <is>
          <t>CONGLOMERATE</t>
        </is>
      </c>
      <c r="S3" s="51" t="inlineStr">
        <is>
          <t>FREE LUNCH - SPAWNERS</t>
        </is>
      </c>
      <c r="T3" s="48">
        <f>IF(D3="B",(M3/I3)-G3,IF(AND(D3="S",G3=1),0,IF(AND(D3="S",G3&gt;1),-(G3-1),IF(D3="B_N_Y",0))))</f>
        <v/>
      </c>
      <c r="U3" s="48">
        <f>T3*I3</f>
        <v/>
      </c>
      <c r="V3" s="48">
        <f>G3+T3</f>
        <v/>
      </c>
      <c r="W3" s="46">
        <f>(G3+T3)*H3</f>
        <v/>
      </c>
      <c r="X3" s="48">
        <f>W3-L3</f>
        <v/>
      </c>
      <c r="Y3" s="90" t="n"/>
    </row>
    <row r="4" customFormat="1" s="84">
      <c r="A4" s="73" t="n">
        <v>3</v>
      </c>
      <c r="B4" s="52" t="inlineStr">
        <is>
          <t>CPSETF</t>
        </is>
      </c>
      <c r="C4" s="53" t="inlineStr">
        <is>
          <t>CPSE ETF</t>
        </is>
      </c>
      <c r="D4" s="95" t="inlineStr">
        <is>
          <t>S</t>
        </is>
      </c>
      <c r="E4" s="95" t="inlineStr">
        <is>
          <t>B_N_Y</t>
        </is>
      </c>
      <c r="F4" s="52" t="inlineStr">
        <is>
          <t>INF457M01133</t>
        </is>
      </c>
      <c r="G4" s="52" t="n">
        <v>1</v>
      </c>
      <c r="H4" s="54" t="n">
        <v>81.28</v>
      </c>
      <c r="I4" s="54" t="n">
        <v>89.73999999999999</v>
      </c>
      <c r="J4" s="55">
        <f>G4*H4</f>
        <v/>
      </c>
      <c r="K4" s="55">
        <f>G4*I4</f>
        <v/>
      </c>
      <c r="L4" s="62">
        <f>IF(D4="B",M4,IF(D4="S",I4,IF(D4="B_N_Y",J4,0)))</f>
        <v/>
      </c>
      <c r="M4" s="62" t="n">
        <v>60000</v>
      </c>
      <c r="N4" s="55">
        <f>K4-J4</f>
        <v/>
      </c>
      <c r="O4" s="49">
        <f>(K4-J4)/J4</f>
        <v/>
      </c>
      <c r="P4" s="52" t="inlineStr">
        <is>
          <t>L</t>
        </is>
      </c>
      <c r="Q4" s="56" t="inlineStr">
        <is>
          <t>CPSE ETF</t>
        </is>
      </c>
      <c r="R4" s="57" t="n"/>
      <c r="S4" s="57" t="inlineStr">
        <is>
          <t>SECTORAL INDEX ETFs</t>
        </is>
      </c>
      <c r="T4" s="55">
        <f>IF(D4="B",(M4/I4)-G4,IF(AND(D4="S",G4=1),0,IF(AND(D4="S",G4&gt;1),-(G4-1),IF(D4="B_N_Y",0))))</f>
        <v/>
      </c>
      <c r="U4" s="55">
        <f>T4*I4</f>
        <v/>
      </c>
      <c r="V4" s="55">
        <f>G4+T4</f>
        <v/>
      </c>
      <c r="W4" s="52">
        <f>(G4+T4)*H4</f>
        <v/>
      </c>
      <c r="X4" s="55">
        <f>W4-L4</f>
        <v/>
      </c>
      <c r="Y4" s="91" t="n">
        <v>1</v>
      </c>
    </row>
    <row r="5" customFormat="1" s="84">
      <c r="A5" s="73" t="n">
        <v>4</v>
      </c>
      <c r="B5" s="52" t="inlineStr">
        <is>
          <t>HDF250</t>
        </is>
      </c>
      <c r="C5" s="53" t="inlineStr">
        <is>
          <t>HDFC NIFTY Smallcap 250 ETF</t>
        </is>
      </c>
      <c r="D5" s="95" t="inlineStr">
        <is>
          <t>S</t>
        </is>
      </c>
      <c r="E5" s="95" t="inlineStr">
        <is>
          <t>B</t>
        </is>
      </c>
      <c r="F5" s="52" t="inlineStr">
        <is>
          <t>INF179KC1FB2</t>
        </is>
      </c>
      <c r="G5" s="52" t="n">
        <v>1</v>
      </c>
      <c r="H5" s="54" t="n">
        <v>157.16</v>
      </c>
      <c r="I5" s="54" t="n">
        <v>171.59</v>
      </c>
      <c r="J5" s="55">
        <f>G5*H5</f>
        <v/>
      </c>
      <c r="K5" s="55">
        <f>G5*I5</f>
        <v/>
      </c>
      <c r="L5" s="62">
        <f>IF(D5="B",M5,IF(D5="S",I5,IF(D5="B_N_Y",J5,0)))</f>
        <v/>
      </c>
      <c r="M5" s="62" t="n">
        <v>60000</v>
      </c>
      <c r="N5" s="55">
        <f>K5-J5</f>
        <v/>
      </c>
      <c r="O5" s="49">
        <f>(K5-J5)/J5</f>
        <v/>
      </c>
      <c r="P5" s="52" t="inlineStr">
        <is>
          <t>S</t>
        </is>
      </c>
      <c r="Q5" s="56" t="inlineStr">
        <is>
          <t>SMALLCAP 250 ETF</t>
        </is>
      </c>
      <c r="R5" s="57" t="n"/>
      <c r="S5" s="57" t="inlineStr">
        <is>
          <t>SECTORAL INDEX ETFs</t>
        </is>
      </c>
      <c r="T5" s="55">
        <f>IF(D5="B",(M5/I5)-G5,IF(AND(D5="S",G5=1),0,IF(AND(D5="S",G5&gt;1),-(G5-1),IF(D5="B_N_Y",0))))</f>
        <v/>
      </c>
      <c r="U5" s="55">
        <f>T5*I5</f>
        <v/>
      </c>
      <c r="V5" s="55">
        <f>G5+T5</f>
        <v/>
      </c>
      <c r="W5" s="52">
        <f>(G5+T5)*H5</f>
        <v/>
      </c>
      <c r="X5" s="55">
        <f>W5-L5</f>
        <v/>
      </c>
      <c r="Y5" s="91" t="n">
        <v>7</v>
      </c>
    </row>
    <row r="6" customFormat="1" s="84">
      <c r="A6" s="73" t="n">
        <v>5</v>
      </c>
      <c r="B6" s="52" t="inlineStr">
        <is>
          <t>ICI150</t>
        </is>
      </c>
      <c r="C6" s="53" t="inlineStr">
        <is>
          <t>ICICI PRU NIFTY MIDCAP 150 ETF</t>
        </is>
      </c>
      <c r="D6" s="95" t="inlineStr">
        <is>
          <t>B_N_Y</t>
        </is>
      </c>
      <c r="E6" s="95" t="inlineStr">
        <is>
          <t>B_N_Y</t>
        </is>
      </c>
      <c r="F6" s="52" t="inlineStr">
        <is>
          <t>INF109KC11W8</t>
        </is>
      </c>
      <c r="G6" s="52" t="n">
        <v>1</v>
      </c>
      <c r="H6" s="54" t="n">
        <v>19.8</v>
      </c>
      <c r="I6" s="54" t="n">
        <v>22.15</v>
      </c>
      <c r="J6" s="55">
        <f>G6*H6</f>
        <v/>
      </c>
      <c r="K6" s="55">
        <f>G6*I6</f>
        <v/>
      </c>
      <c r="L6" s="62">
        <f>IF(D6="B",M6,IF(D6="S",I6,IF(D6="B_N_Y",J6,0)))</f>
        <v/>
      </c>
      <c r="M6" s="62" t="n">
        <v>60000</v>
      </c>
      <c r="N6" s="55">
        <f>K6-J6</f>
        <v/>
      </c>
      <c r="O6" s="49">
        <f>(K6-J6)/J6</f>
        <v/>
      </c>
      <c r="P6" s="52" t="inlineStr">
        <is>
          <t>M</t>
        </is>
      </c>
      <c r="Q6" s="56" t="inlineStr">
        <is>
          <t>NIFTY MIDCAP 150 ETF</t>
        </is>
      </c>
      <c r="R6" s="57" t="n"/>
      <c r="S6" s="57" t="inlineStr">
        <is>
          <t>SECTORAL INDEX ETFs</t>
        </is>
      </c>
      <c r="T6" s="55">
        <f>IF(D6="B",(M6/I6)-G6,IF(AND(D6="S",G6=1),0,IF(AND(D6="S",G6&gt;1),-(G6-1),IF(D6="B_N_Y",0))))</f>
        <v/>
      </c>
      <c r="U6" s="55">
        <f>T6*I6</f>
        <v/>
      </c>
      <c r="V6" s="55">
        <f>G6+T6</f>
        <v/>
      </c>
      <c r="W6" s="52">
        <f>(G6+T6)*H6</f>
        <v/>
      </c>
      <c r="X6" s="55">
        <f>W6-L6</f>
        <v/>
      </c>
      <c r="Y6" s="91" t="n">
        <v>1</v>
      </c>
    </row>
    <row r="7" customFormat="1" s="84">
      <c r="A7" s="73" t="n">
        <v>6</v>
      </c>
      <c r="B7" s="52" t="inlineStr">
        <is>
          <t>ICIAUT</t>
        </is>
      </c>
      <c r="C7" s="53" t="inlineStr">
        <is>
          <t>ICICI PRU NIFTY AUTO ETF</t>
        </is>
      </c>
      <c r="D7" s="95" t="inlineStr">
        <is>
          <t>B_N_Y</t>
        </is>
      </c>
      <c r="E7" s="95" t="inlineStr">
        <is>
          <t>B_N_Y</t>
        </is>
      </c>
      <c r="F7" s="52" t="inlineStr">
        <is>
          <t>INF109KC10V2</t>
        </is>
      </c>
      <c r="G7" s="52" t="n">
        <v>1</v>
      </c>
      <c r="H7" s="54" t="n">
        <v>22.22</v>
      </c>
      <c r="I7" s="54" t="n">
        <v>26.05</v>
      </c>
      <c r="J7" s="55">
        <f>G7*H7</f>
        <v/>
      </c>
      <c r="K7" s="55">
        <f>G7*I7</f>
        <v/>
      </c>
      <c r="L7" s="62">
        <f>IF(D7="B",M7,IF(D7="S",I7,IF(D7="B_N_Y",J7,0)))</f>
        <v/>
      </c>
      <c r="M7" s="62" t="n">
        <v>60000</v>
      </c>
      <c r="N7" s="55">
        <f>K7-J7</f>
        <v/>
      </c>
      <c r="O7" s="49">
        <f>(K7-J7)/J7</f>
        <v/>
      </c>
      <c r="P7" s="52" t="inlineStr">
        <is>
          <t>L</t>
        </is>
      </c>
      <c r="Q7" s="56" t="inlineStr">
        <is>
          <t>AUTO ETF</t>
        </is>
      </c>
      <c r="R7" s="57" t="n"/>
      <c r="S7" s="57" t="inlineStr">
        <is>
          <t>SECTORAL INDEX ETFs</t>
        </is>
      </c>
      <c r="T7" s="55">
        <f>IF(D7="B",(M7/I7)-G7,IF(AND(D7="S",G7=1),0,IF(AND(D7="S",G7&gt;1),-(G7-1),IF(D7="B_N_Y",0))))</f>
        <v/>
      </c>
      <c r="U7" s="55">
        <f>T7*I7</f>
        <v/>
      </c>
      <c r="V7" s="55">
        <f>G7+T7</f>
        <v/>
      </c>
      <c r="W7" s="52">
        <f>(G7+T7)*H7</f>
        <v/>
      </c>
      <c r="X7" s="55">
        <f>W7-L7</f>
        <v/>
      </c>
      <c r="Y7" s="91" t="n">
        <v>1</v>
      </c>
    </row>
    <row r="8" customFormat="1" s="84">
      <c r="A8" s="73" t="n">
        <v>7</v>
      </c>
      <c r="B8" s="52" t="inlineStr">
        <is>
          <t>ICIFMC</t>
        </is>
      </c>
      <c r="C8" s="53" t="inlineStr">
        <is>
          <t>ICICI PRU NIFTY FMCG ETF</t>
        </is>
      </c>
      <c r="D8" s="95" t="inlineStr">
        <is>
          <t>B_N_Y</t>
        </is>
      </c>
      <c r="E8" s="95" t="inlineStr">
        <is>
          <t>B_N_Y</t>
        </is>
      </c>
      <c r="F8" s="52" t="inlineStr">
        <is>
          <t>INF109KC19V3</t>
        </is>
      </c>
      <c r="G8" s="52" t="n">
        <v>1</v>
      </c>
      <c r="H8" s="54" t="n">
        <v>58.09</v>
      </c>
      <c r="I8" s="54" t="n">
        <v>59.62</v>
      </c>
      <c r="J8" s="55">
        <f>G8*H8</f>
        <v/>
      </c>
      <c r="K8" s="55">
        <f>G8*I8</f>
        <v/>
      </c>
      <c r="L8" s="62" t="n">
        <v>0</v>
      </c>
      <c r="M8" s="62" t="n">
        <v>0</v>
      </c>
      <c r="N8" s="55">
        <f>K8-J8</f>
        <v/>
      </c>
      <c r="O8" s="49">
        <f>(K8-J8)/J8</f>
        <v/>
      </c>
      <c r="P8" s="52" t="inlineStr">
        <is>
          <t>L</t>
        </is>
      </c>
      <c r="Q8" s="56" t="inlineStr">
        <is>
          <t>FMCG ETF</t>
        </is>
      </c>
      <c r="R8" s="57" t="n"/>
      <c r="S8" s="57" t="inlineStr">
        <is>
          <t>SECTORAL INDEX ETFs</t>
        </is>
      </c>
      <c r="T8" s="55">
        <f>IF(D8="B",(M8/I8)-G8,IF(AND(D8="S",G8=1),0,IF(AND(D8="S",G8&gt;1),-(G8-1),IF(D8="B_N_Y",0))))</f>
        <v/>
      </c>
      <c r="U8" s="55">
        <f>T8*I8</f>
        <v/>
      </c>
      <c r="V8" s="55">
        <f>G8+T8</f>
        <v/>
      </c>
      <c r="W8" s="52">
        <f>(G8+T8)*H8</f>
        <v/>
      </c>
      <c r="X8" s="55">
        <f>W8-L8</f>
        <v/>
      </c>
      <c r="Y8" s="91" t="n">
        <v>1</v>
      </c>
    </row>
    <row r="9" ht="18" customFormat="1" customHeight="1" s="86">
      <c r="A9" s="73" t="n">
        <v>8</v>
      </c>
      <c r="B9" s="59" t="inlineStr">
        <is>
          <t>ICIGOL</t>
        </is>
      </c>
      <c r="C9" s="59" t="inlineStr">
        <is>
          <t>ICICI PRUDENTIAL GOLD ETF</t>
        </is>
      </c>
      <c r="D9" s="95" t="inlineStr">
        <is>
          <t>B_N_Y</t>
        </is>
      </c>
      <c r="E9" s="95" t="inlineStr">
        <is>
          <t>B_N_Y</t>
        </is>
      </c>
      <c r="F9" s="59" t="inlineStr">
        <is>
          <t>INF109KC1NT3</t>
        </is>
      </c>
      <c r="G9" s="59" t="n">
        <v>8728</v>
      </c>
      <c r="H9" s="60" t="n">
        <v>68.84999999999999</v>
      </c>
      <c r="I9" s="60" t="n">
        <v>85.29000000000001</v>
      </c>
      <c r="J9" s="59">
        <f>G9*H9</f>
        <v/>
      </c>
      <c r="K9" s="59">
        <f>G9*I9</f>
        <v/>
      </c>
      <c r="L9" s="75" t="n">
        <v>600000</v>
      </c>
      <c r="M9" s="75" t="n">
        <v>600000</v>
      </c>
      <c r="N9" s="59">
        <f>K9-J9</f>
        <v/>
      </c>
      <c r="O9" s="49">
        <f>(K9-J9)/J9</f>
        <v/>
      </c>
      <c r="P9" s="59" t="inlineStr">
        <is>
          <t>L</t>
        </is>
      </c>
      <c r="Q9" s="59" t="inlineStr">
        <is>
          <t>GOLD ETF</t>
        </is>
      </c>
      <c r="R9" s="59" t="n"/>
      <c r="S9" s="59" t="inlineStr">
        <is>
          <t>TEMPORARY ETF</t>
        </is>
      </c>
      <c r="T9" s="55">
        <f>IF(D9="B",(M9/I9)-G9,IF(AND(D9="S",G9=1),0,IF(AND(D9="S",G9&gt;1),-(G9-1),IF(D9="B_N_Y",0))))</f>
        <v/>
      </c>
      <c r="U9" s="72">
        <f>T9*I9</f>
        <v/>
      </c>
      <c r="V9" s="59">
        <f>G9+T9</f>
        <v/>
      </c>
      <c r="W9" s="59">
        <f>(G9+T9)*H9</f>
        <v/>
      </c>
      <c r="X9" s="59">
        <f>W9-L9</f>
        <v/>
      </c>
      <c r="Y9" s="86" t="n">
        <v>8</v>
      </c>
    </row>
    <row r="10" customFormat="1" s="84">
      <c r="A10" s="73" t="n">
        <v>9</v>
      </c>
      <c r="B10" s="52" t="inlineStr">
        <is>
          <t>ICIHEA</t>
        </is>
      </c>
      <c r="C10" s="53" t="inlineStr">
        <is>
          <t>ICICI PRU NIFTY HEALTHCARE ETF</t>
        </is>
      </c>
      <c r="D10" s="95" t="inlineStr">
        <is>
          <t>B_N_Y</t>
        </is>
      </c>
      <c r="E10" s="95" t="inlineStr">
        <is>
          <t>B_N_Y</t>
        </is>
      </c>
      <c r="F10" s="52" t="inlineStr">
        <is>
          <t>INF109KC1Q72</t>
        </is>
      </c>
      <c r="G10" s="52" t="n">
        <v>422</v>
      </c>
      <c r="H10" s="54" t="n">
        <v>142.45</v>
      </c>
      <c r="I10" s="54" t="n">
        <v>151.12</v>
      </c>
      <c r="J10" s="55">
        <f>G10*H10</f>
        <v/>
      </c>
      <c r="K10" s="55">
        <f>G10*I10</f>
        <v/>
      </c>
      <c r="L10" s="62">
        <f>IF(D10="B",M10,IF(D10="S",I10,IF(D10="B_N_Y",J10,0)))</f>
        <v/>
      </c>
      <c r="M10" s="62" t="n">
        <v>60000</v>
      </c>
      <c r="N10" s="55">
        <f>K10-J10</f>
        <v/>
      </c>
      <c r="O10" s="49">
        <f>(K10-J10)/J10</f>
        <v/>
      </c>
      <c r="P10" s="52" t="inlineStr">
        <is>
          <t>L</t>
        </is>
      </c>
      <c r="Q10" s="56" t="inlineStr">
        <is>
          <t>HEALTHCARE ETF</t>
        </is>
      </c>
      <c r="R10" s="57" t="n"/>
      <c r="S10" s="57" t="inlineStr">
        <is>
          <t>SECTORAL INDEX ETFs</t>
        </is>
      </c>
      <c r="T10" s="55">
        <f>IF(D10="B",(M10/I10)-G10,IF(AND(D10="S",G10=1),0,IF(AND(D10="S",G10&gt;1),-(G10-1),IF(D10="B_N_Y",0))))</f>
        <v/>
      </c>
      <c r="U10" s="55">
        <f>T10*I10</f>
        <v/>
      </c>
      <c r="V10" s="55">
        <f>G10+T10</f>
        <v/>
      </c>
      <c r="W10" s="52">
        <f>(G10+T10)*H10</f>
        <v/>
      </c>
      <c r="X10" s="55">
        <f>W10-L10</f>
        <v/>
      </c>
      <c r="Y10" s="91" t="n">
        <v>8</v>
      </c>
    </row>
    <row r="11" ht="18" customFormat="1" customHeight="1" s="86">
      <c r="A11" s="73" t="n">
        <v>10</v>
      </c>
      <c r="B11" s="59" t="inlineStr">
        <is>
          <t>ICIPSE</t>
        </is>
      </c>
      <c r="C11" s="59" t="inlineStr">
        <is>
          <t>ICICI PRUDENTIAL SILVER ETF</t>
        </is>
      </c>
      <c r="D11" s="95" t="inlineStr">
        <is>
          <t>B</t>
        </is>
      </c>
      <c r="E11" s="95" t="inlineStr">
        <is>
          <t>B</t>
        </is>
      </c>
      <c r="F11" s="59" t="inlineStr">
        <is>
          <t>INF109KC1Y56</t>
        </is>
      </c>
      <c r="G11" s="59" t="n">
        <v>10453</v>
      </c>
      <c r="H11" s="60" t="n">
        <v>95.88</v>
      </c>
      <c r="I11" s="60" t="n">
        <v>114.41</v>
      </c>
      <c r="J11" s="59">
        <f>G11*H11</f>
        <v/>
      </c>
      <c r="K11" s="59">
        <f>G11*I11</f>
        <v/>
      </c>
      <c r="L11" s="75" t="n">
        <v>1000000</v>
      </c>
      <c r="M11" s="75" t="n">
        <v>500000</v>
      </c>
      <c r="N11" s="59">
        <f>K11-J11</f>
        <v/>
      </c>
      <c r="O11" s="49">
        <f>(K11-J11)/J11</f>
        <v/>
      </c>
      <c r="P11" s="59" t="inlineStr">
        <is>
          <t>SL</t>
        </is>
      </c>
      <c r="Q11" s="59" t="inlineStr">
        <is>
          <t>NSE-SILVER ETF</t>
        </is>
      </c>
      <c r="R11" s="59" t="n"/>
      <c r="S11" s="59" t="inlineStr">
        <is>
          <t>TEMPORARY ETF</t>
        </is>
      </c>
      <c r="T11" s="55">
        <f>IF(D11="B",(M11/I11)-G11,IF(AND(D11="S",G11=1),0,IF(AND(D11="S",G11&gt;1),-(G11-1),IF(D11="B_N_Y",0))))</f>
        <v/>
      </c>
      <c r="U11" s="72">
        <f>T11*I11</f>
        <v/>
      </c>
      <c r="V11" s="59">
        <f>G11+T11</f>
        <v/>
      </c>
      <c r="W11" s="59">
        <f>(G11+T11)*H11</f>
        <v/>
      </c>
      <c r="X11" s="59">
        <f>W11-L11</f>
        <v/>
      </c>
      <c r="Y11" s="86" t="n">
        <v>2</v>
      </c>
    </row>
    <row r="12" customFormat="1" s="87">
      <c r="A12" s="73" t="n">
        <v>11</v>
      </c>
      <c r="B12" s="69" t="inlineStr">
        <is>
          <t>KOTGOL</t>
        </is>
      </c>
      <c r="C12" s="69" t="inlineStr">
        <is>
          <t>KOTAK  GOLD ETF</t>
        </is>
      </c>
      <c r="D12" s="69" t="n"/>
      <c r="E12" s="69" t="n"/>
      <c r="F12" s="69" t="inlineStr">
        <is>
          <t>INF174KA1HJ8</t>
        </is>
      </c>
      <c r="G12" s="69" t="n">
        <v>7027</v>
      </c>
      <c r="H12" s="74" t="n">
        <v>55.53</v>
      </c>
      <c r="I12" s="74" t="n">
        <v>83.09999999999999</v>
      </c>
      <c r="J12" s="69">
        <f>G12*H12</f>
        <v/>
      </c>
      <c r="K12" s="69">
        <f>G12*I12</f>
        <v/>
      </c>
      <c r="L12" s="103" t="n">
        <v>390000</v>
      </c>
      <c r="M12" s="76" t="n">
        <v>390000</v>
      </c>
      <c r="N12" s="69">
        <f>K12-J12</f>
        <v/>
      </c>
      <c r="O12" s="49">
        <f>(K12-J12)/J12</f>
        <v/>
      </c>
      <c r="P12" s="69" t="inlineStr">
        <is>
          <t>G</t>
        </is>
      </c>
      <c r="Q12" s="69" t="inlineStr">
        <is>
          <t>NSE-GOLD ETF</t>
        </is>
      </c>
      <c r="R12" s="69" t="inlineStr">
        <is>
          <t>GOLD INVESTMENT</t>
        </is>
      </c>
      <c r="S12" s="69" t="inlineStr">
        <is>
          <t>GOLD PERMANENT</t>
        </is>
      </c>
      <c r="T12" s="77" t="n">
        <v>0</v>
      </c>
      <c r="U12" s="77">
        <f>T12*I12</f>
        <v/>
      </c>
      <c r="V12" s="69">
        <f>G12+T12</f>
        <v/>
      </c>
      <c r="W12" s="69">
        <f>(G12+T12)*H12</f>
        <v/>
      </c>
      <c r="X12" s="69">
        <f>W12-L12</f>
        <v/>
      </c>
    </row>
    <row r="13" customFormat="1" s="85">
      <c r="A13" s="73" t="n">
        <v>12</v>
      </c>
      <c r="B13" s="68" t="inlineStr">
        <is>
          <t>KOTN50</t>
        </is>
      </c>
      <c r="C13" s="68" t="inlineStr">
        <is>
          <t>KOTAK NIFTY ALPHA 50 ETF</t>
        </is>
      </c>
      <c r="D13" s="95" t="inlineStr">
        <is>
          <t>S</t>
        </is>
      </c>
      <c r="E13" s="95" t="inlineStr">
        <is>
          <t>B_N_Y</t>
        </is>
      </c>
      <c r="F13" s="68" t="inlineStr">
        <is>
          <t>INF174KA1IA5</t>
        </is>
      </c>
      <c r="G13" s="68" t="n">
        <v>1</v>
      </c>
      <c r="H13" s="70" t="n">
        <v>50.15</v>
      </c>
      <c r="I13" s="70" t="n">
        <v>49.19</v>
      </c>
      <c r="J13" s="68">
        <f>G13*H13</f>
        <v/>
      </c>
      <c r="K13" s="68">
        <f>G13*I13</f>
        <v/>
      </c>
      <c r="L13" s="62" t="n">
        <v>115000</v>
      </c>
      <c r="M13" s="62" t="n">
        <v>115000</v>
      </c>
      <c r="N13" s="68">
        <f>K13-J13</f>
        <v/>
      </c>
      <c r="O13" s="49">
        <f>(K13-J13)/J13</f>
        <v/>
      </c>
      <c r="P13" s="68" t="inlineStr">
        <is>
          <t>L</t>
        </is>
      </c>
      <c r="Q13" s="68" t="inlineStr">
        <is>
          <t>NSE-ALPHA 50 ETF</t>
        </is>
      </c>
      <c r="R13" s="68" t="inlineStr">
        <is>
          <t>PERMANENT ETF/MUTUAL FUND</t>
        </is>
      </c>
      <c r="S13" s="68" t="inlineStr">
        <is>
          <t>SPECIAL TEMPORARY ETF</t>
        </is>
      </c>
      <c r="T13" s="55">
        <f>IF(D13="B",(M13/I13)-G13,IF(AND(D13="S",G13=1),0,IF(AND(D13="S",G13&gt;1),-(G13-1),IF(D13="B_N_Y",0))))</f>
        <v/>
      </c>
      <c r="U13" s="71">
        <f>T13*I13</f>
        <v/>
      </c>
      <c r="V13" s="68">
        <f>G13+T13</f>
        <v/>
      </c>
      <c r="W13" s="68">
        <f>(G13+T13)*H13</f>
        <v/>
      </c>
      <c r="X13" s="68">
        <f>W13-L13</f>
        <v/>
      </c>
      <c r="Y13" s="85" t="n">
        <v>6</v>
      </c>
    </row>
    <row r="14" customFormat="1" s="84">
      <c r="A14" s="73" t="n">
        <v>13</v>
      </c>
      <c r="B14" s="52" t="inlineStr">
        <is>
          <t>MOTNAS</t>
        </is>
      </c>
      <c r="C14" s="58" t="inlineStr">
        <is>
          <t>MOTILAL OSWAL MS NASDAQ 100ETF</t>
        </is>
      </c>
      <c r="D14" s="95" t="inlineStr">
        <is>
          <t>B_N_Y</t>
        </is>
      </c>
      <c r="E14" s="95" t="inlineStr">
        <is>
          <t>S</t>
        </is>
      </c>
      <c r="F14" s="52" t="inlineStr">
        <is>
          <t>INF247L01AP3</t>
        </is>
      </c>
      <c r="G14" s="52" t="n">
        <v>666</v>
      </c>
      <c r="H14" s="54" t="n">
        <v>180.73</v>
      </c>
      <c r="I14" s="54" t="n">
        <v>200.89</v>
      </c>
      <c r="J14" s="55">
        <f>G14*H14</f>
        <v/>
      </c>
      <c r="K14" s="55">
        <f>G14*I14</f>
        <v/>
      </c>
      <c r="L14" s="62">
        <f>IF(D14="B",M14,IF(D14="S",I14,IF(D14="B_N_Y",J14,0)))</f>
        <v/>
      </c>
      <c r="M14" s="62" t="n">
        <v>120000</v>
      </c>
      <c r="N14" s="55">
        <f>K14-J14</f>
        <v/>
      </c>
      <c r="O14" s="49">
        <f>(K14-J14)/J14</f>
        <v/>
      </c>
      <c r="P14" s="52" t="inlineStr">
        <is>
          <t>N</t>
        </is>
      </c>
      <c r="Q14" s="56" t="inlineStr">
        <is>
          <t>NASDAQ 100 ETF</t>
        </is>
      </c>
      <c r="R14" s="57" t="n"/>
      <c r="S14" s="57" t="inlineStr">
        <is>
          <t>SECTORAL INDEX ETFs</t>
        </is>
      </c>
      <c r="T14" s="55">
        <f>IF(D14="B",(M14/I14)-G14,IF(AND(D14="S",G14=1),0,IF(AND(D14="S",G14&gt;1),-(G14-1),IF(D14="B_N_Y",0))))</f>
        <v/>
      </c>
      <c r="U14" s="55">
        <f>T14*I14</f>
        <v/>
      </c>
      <c r="V14" s="55">
        <f>G14+T14</f>
        <v/>
      </c>
      <c r="W14" s="52">
        <f>(G14+T14)*H14</f>
        <v/>
      </c>
      <c r="X14" s="55">
        <f>W14-L14</f>
        <v/>
      </c>
      <c r="Y14" s="91" t="n">
        <v>5</v>
      </c>
    </row>
    <row r="15" customFormat="1" s="87">
      <c r="A15" s="73" t="n">
        <v>14</v>
      </c>
      <c r="B15" s="69" t="inlineStr">
        <is>
          <t>NIPSIL</t>
        </is>
      </c>
      <c r="C15" s="69" t="inlineStr">
        <is>
          <t>NIPPON INDIA SILVER ETF</t>
        </is>
      </c>
      <c r="D15" s="95" t="n"/>
      <c r="E15" s="95" t="n"/>
      <c r="F15" s="69" t="inlineStr">
        <is>
          <t>INF204KC1402</t>
        </is>
      </c>
      <c r="G15" s="69" t="n">
        <v>2777</v>
      </c>
      <c r="H15" s="74" t="n">
        <v>75.68000000000001</v>
      </c>
      <c r="I15" s="74" t="n">
        <v>110</v>
      </c>
      <c r="J15" s="69">
        <f>G15*H15</f>
        <v/>
      </c>
      <c r="K15" s="69">
        <f>G15*I15</f>
        <v/>
      </c>
      <c r="L15" s="103" t="n">
        <v>210000</v>
      </c>
      <c r="M15" s="76" t="n">
        <v>230000</v>
      </c>
      <c r="N15" s="69">
        <f>K15-J15</f>
        <v/>
      </c>
      <c r="O15" s="49">
        <f>(K15-J15)/J15</f>
        <v/>
      </c>
      <c r="P15" s="69" t="inlineStr">
        <is>
          <t>SL</t>
        </is>
      </c>
      <c r="Q15" s="69" t="inlineStr">
        <is>
          <t>NSE-SILVER ETF</t>
        </is>
      </c>
      <c r="R15" s="69" t="n"/>
      <c r="S15" s="69" t="inlineStr">
        <is>
          <t>SILVER PERMANENT</t>
        </is>
      </c>
      <c r="T15" s="77" t="n">
        <v>0</v>
      </c>
      <c r="U15" s="77">
        <f>T15*I15</f>
        <v/>
      </c>
      <c r="V15" s="69">
        <f>G15+T15</f>
        <v/>
      </c>
      <c r="W15" s="69">
        <f>(G15+T15)*H15</f>
        <v/>
      </c>
      <c r="X15" s="69">
        <f>W15-L15</f>
        <v/>
      </c>
    </row>
    <row r="16" customFormat="1" s="84">
      <c r="A16" s="73" t="n">
        <v>15</v>
      </c>
      <c r="B16" s="52" t="inlineStr">
        <is>
          <t>SBIEIT</t>
        </is>
      </c>
      <c r="C16" s="53" t="inlineStr">
        <is>
          <t>SBI ETF IT</t>
        </is>
      </c>
      <c r="D16" s="95" t="inlineStr">
        <is>
          <t>S</t>
        </is>
      </c>
      <c r="E16" s="95" t="inlineStr">
        <is>
          <t>S</t>
        </is>
      </c>
      <c r="F16" s="52" t="inlineStr">
        <is>
          <t>INF200KA1S14</t>
        </is>
      </c>
      <c r="G16" s="52" t="n">
        <v>1</v>
      </c>
      <c r="H16" s="54" t="n">
        <v>418.8</v>
      </c>
      <c r="I16" s="54" t="n">
        <v>386.97</v>
      </c>
      <c r="J16" s="55">
        <f>G16*H16</f>
        <v/>
      </c>
      <c r="K16" s="55">
        <f>G16*I16</f>
        <v/>
      </c>
      <c r="L16" s="62">
        <f>IF(D16="B",M16,IF(D16="S",I16,IF(D16="B_N_Y",J16,0)))</f>
        <v/>
      </c>
      <c r="M16" s="62" t="n">
        <v>60000</v>
      </c>
      <c r="N16" s="55">
        <f>K16-J16</f>
        <v/>
      </c>
      <c r="O16" s="49">
        <f>(K16-J16)/J16</f>
        <v/>
      </c>
      <c r="P16" s="52" t="inlineStr">
        <is>
          <t>L</t>
        </is>
      </c>
      <c r="Q16" s="56" t="inlineStr">
        <is>
          <t>IT ETF</t>
        </is>
      </c>
      <c r="R16" s="57" t="n"/>
      <c r="S16" s="57" t="inlineStr">
        <is>
          <t>SECTORAL INDEX ETFs</t>
        </is>
      </c>
      <c r="T16" s="55">
        <f>IF(D16="B",(M16/I16)-G16,IF(AND(D16="S",G16=1),0,IF(AND(D16="S",G16&gt;1),-(G16-1),IF(D16="B_N_Y",0))))</f>
        <v/>
      </c>
      <c r="U16" s="55">
        <f>T16*I16</f>
        <v/>
      </c>
      <c r="V16" s="55">
        <f>G16+T16</f>
        <v/>
      </c>
      <c r="W16" s="52">
        <f>(G16+T16)*H16</f>
        <v/>
      </c>
      <c r="X16" s="55">
        <f>W16-L16</f>
        <v/>
      </c>
      <c r="Y16" s="91" t="n">
        <v>5</v>
      </c>
    </row>
    <row r="17" customFormat="1" s="84">
      <c r="A17" s="73" t="n">
        <v>16</v>
      </c>
      <c r="B17" s="52" t="inlineStr">
        <is>
          <t>ICIEXB</t>
        </is>
      </c>
      <c r="C17" s="53" t="inlineStr">
        <is>
          <t>ICICI PRUD.FIN.SER.EX-BANK ETF</t>
        </is>
      </c>
      <c r="D17" s="95" t="inlineStr">
        <is>
          <t>B_N_Y</t>
        </is>
      </c>
      <c r="E17" s="95" t="inlineStr">
        <is>
          <t>B_N_Y</t>
        </is>
      </c>
      <c r="F17" s="52" t="inlineStr">
        <is>
          <t>INF109KC17L8</t>
        </is>
      </c>
      <c r="G17" s="52" t="n">
        <v>1</v>
      </c>
      <c r="H17" s="54" t="n">
        <v>26.36</v>
      </c>
      <c r="I17" s="54" t="n">
        <v>30.05</v>
      </c>
      <c r="J17" s="55">
        <f>G17*H17</f>
        <v/>
      </c>
      <c r="K17" s="55">
        <f>G17*I17</f>
        <v/>
      </c>
      <c r="L17" s="62">
        <f>IF(D17="B",M17,IF(D17="S",I17,IF(D17="B_N_Y",J17,0)))</f>
        <v/>
      </c>
      <c r="M17" s="62" t="n">
        <v>60000</v>
      </c>
      <c r="N17" s="55">
        <f>K17-J17</f>
        <v/>
      </c>
      <c r="O17" s="49">
        <f>(K17-J17)/J17</f>
        <v/>
      </c>
      <c r="P17" s="52" t="inlineStr">
        <is>
          <t>L</t>
        </is>
      </c>
      <c r="Q17" s="56" t="inlineStr">
        <is>
          <t>FINANCIAL SERVICES Ex-Bank ETF</t>
        </is>
      </c>
      <c r="R17" s="57" t="n"/>
      <c r="S17" s="57" t="inlineStr">
        <is>
          <t>SECTORAL INDEX ETFs</t>
        </is>
      </c>
      <c r="T17" s="55">
        <f>IF(D17="B",(M17/I17)-G17,IF(AND(D17="S",G17=1),0,IF(AND(D17="S",G17&gt;1),-(G17-1),IF(D17="B_N_Y",0))))</f>
        <v/>
      </c>
      <c r="U17" s="55">
        <f>T17*I17</f>
        <v/>
      </c>
      <c r="V17" s="55">
        <f>G17+T17</f>
        <v/>
      </c>
      <c r="W17" s="52">
        <f>(G17+T17)*H17</f>
        <v/>
      </c>
      <c r="X17" s="55">
        <f>W17-L17</f>
        <v/>
      </c>
      <c r="Y17" s="91" t="n">
        <v>8</v>
      </c>
    </row>
    <row r="18" customFormat="1" s="84">
      <c r="A18" s="73" t="n">
        <v>17</v>
      </c>
      <c r="B18" s="52" t="inlineStr">
        <is>
          <t>SBIBAN</t>
        </is>
      </c>
      <c r="C18" s="53" t="inlineStr">
        <is>
          <t>SBI-ETF NIFTY BANK</t>
        </is>
      </c>
      <c r="D18" s="95" t="inlineStr">
        <is>
          <t>S</t>
        </is>
      </c>
      <c r="E18" s="95" t="inlineStr">
        <is>
          <t>B_N_Y</t>
        </is>
      </c>
      <c r="F18" s="52" t="inlineStr">
        <is>
          <t>INF200KA1580</t>
        </is>
      </c>
      <c r="G18" s="52" t="n">
        <v>1</v>
      </c>
      <c r="H18" s="54" t="n">
        <v>514.8200000000001</v>
      </c>
      <c r="I18" s="54" t="n">
        <v>565.88</v>
      </c>
      <c r="J18" s="55">
        <f>G18*H18</f>
        <v/>
      </c>
      <c r="K18" s="55">
        <f>G18*I18</f>
        <v/>
      </c>
      <c r="L18" s="62">
        <f>IF(D18="B",M18,IF(D18="S",I18,IF(D18="B_N_Y",J18,0)))</f>
        <v/>
      </c>
      <c r="M18" s="62" t="n">
        <v>60000</v>
      </c>
      <c r="N18" s="55">
        <f>K18-J18</f>
        <v/>
      </c>
      <c r="O18" s="49">
        <f>(K18-J18)/J18</f>
        <v/>
      </c>
      <c r="P18" s="52" t="inlineStr">
        <is>
          <t>L</t>
        </is>
      </c>
      <c r="Q18" s="56" t="n"/>
      <c r="R18" s="57" t="n"/>
      <c r="S18" s="57" t="inlineStr">
        <is>
          <t>SECTORAL INDEX ETFs</t>
        </is>
      </c>
      <c r="T18" s="55">
        <f>IF(D18="B",(M18/I18)-G18,IF(AND(D18="S",G18=1),0,IF(AND(D18="S",G18&gt;1),-(G18-1),IF(D18="B_N_Y",0))))</f>
        <v/>
      </c>
      <c r="U18" s="55">
        <f>T18*I18</f>
        <v/>
      </c>
      <c r="V18" s="55">
        <f>G18+T18</f>
        <v/>
      </c>
      <c r="W18" s="52" t="n"/>
      <c r="X18" s="55" t="n"/>
      <c r="Y18" s="91" t="n">
        <v>2</v>
      </c>
    </row>
    <row r="19" ht="18" customFormat="1" customHeight="1" s="86">
      <c r="A19" s="73" t="n">
        <v>18</v>
      </c>
      <c r="B19" s="59" t="inlineStr">
        <is>
          <t>SBINIF</t>
        </is>
      </c>
      <c r="C19" s="59" t="inlineStr">
        <is>
          <t>SBI-ETF NIFTY 50</t>
        </is>
      </c>
      <c r="D19" s="95" t="inlineStr">
        <is>
          <t>B</t>
        </is>
      </c>
      <c r="E19" s="95" t="inlineStr">
        <is>
          <t>B</t>
        </is>
      </c>
      <c r="F19" s="59" t="inlineStr">
        <is>
          <t>INF200KA1FS1</t>
        </is>
      </c>
      <c r="G19" s="59" t="n">
        <v>788</v>
      </c>
      <c r="H19" s="60" t="n">
        <v>267.26</v>
      </c>
      <c r="I19" s="60" t="n">
        <v>265.94</v>
      </c>
      <c r="J19" s="59">
        <f>G19*H19</f>
        <v/>
      </c>
      <c r="K19" s="59">
        <f>G19*I19</f>
        <v/>
      </c>
      <c r="L19" s="104">
        <f>IF(D19="B",M19,IF(D19="S",I19,IF(D19="B_N_Y",J19,0)))</f>
        <v/>
      </c>
      <c r="M19" s="75" t="n">
        <v>210000</v>
      </c>
      <c r="N19" s="59">
        <f>K19-J19</f>
        <v/>
      </c>
      <c r="O19" s="49">
        <f>(K19-J19)/J19</f>
        <v/>
      </c>
      <c r="P19" s="59" t="inlineStr">
        <is>
          <t>L</t>
        </is>
      </c>
      <c r="Q19" s="59" t="inlineStr">
        <is>
          <t>NIFTY ETF</t>
        </is>
      </c>
      <c r="R19" s="59" t="n"/>
      <c r="S19" s="59" t="inlineStr">
        <is>
          <t>SPECIAL TEMPORARY ETF</t>
        </is>
      </c>
      <c r="T19" s="55">
        <f>IF(D19="B",(M19/I19)-G19,IF(AND(D19="S",G19=1),0,IF(AND(D19="S",G19&gt;1),-(G19-1),IF(D19="B_N_Y",0))))</f>
        <v/>
      </c>
      <c r="U19" s="72">
        <f>T19*I19</f>
        <v/>
      </c>
      <c r="V19" s="59" t="n">
        <v>0</v>
      </c>
      <c r="W19" s="59" t="n">
        <v>0</v>
      </c>
      <c r="X19" s="59" t="n">
        <v>0</v>
      </c>
      <c r="Y19" s="86" t="n">
        <v>6</v>
      </c>
    </row>
    <row r="20" customFormat="1" s="19">
      <c r="A20" s="73" t="n">
        <v>19</v>
      </c>
      <c r="B20" s="2" t="n"/>
      <c r="C20" s="27" t="n"/>
      <c r="D20" s="73" t="n"/>
      <c r="E20" s="73" t="n"/>
      <c r="F20" s="2" t="n"/>
      <c r="G20" s="2" t="n"/>
      <c r="H20" s="2" t="n"/>
      <c r="I20" s="2" t="n"/>
      <c r="J20" s="4" t="n"/>
      <c r="K20" s="4" t="n"/>
      <c r="L20" s="62" t="n">
        <v>0</v>
      </c>
      <c r="M20" s="62" t="n">
        <v>0</v>
      </c>
      <c r="N20" s="1" t="n"/>
      <c r="O20" s="6" t="n"/>
      <c r="P20" s="2" t="n"/>
      <c r="Q20" s="18" t="n"/>
      <c r="R20" s="21" t="n"/>
      <c r="S20" s="21" t="n"/>
      <c r="T20" s="4" t="n"/>
      <c r="U20" s="4" t="n"/>
      <c r="V20" s="4" t="n"/>
      <c r="W20" s="2" t="n"/>
      <c r="X20" s="4" t="n"/>
      <c r="Y20" s="10" t="n"/>
    </row>
    <row r="21" customFormat="1" s="19">
      <c r="A21" s="73" t="n">
        <v>20</v>
      </c>
      <c r="B21" s="2" t="n"/>
      <c r="D21" s="73" t="n"/>
      <c r="E21" s="73" t="n"/>
      <c r="F21" s="2" t="n"/>
      <c r="G21" s="2" t="n"/>
      <c r="H21" s="2" t="n"/>
      <c r="I21" s="2" t="n"/>
      <c r="J21" s="4" t="n"/>
      <c r="K21" s="4" t="n"/>
      <c r="L21" s="62" t="n">
        <v>0</v>
      </c>
      <c r="M21" s="62" t="n">
        <v>0</v>
      </c>
      <c r="N21" s="1" t="n"/>
      <c r="O21" s="6" t="n"/>
      <c r="P21" s="2" t="n"/>
      <c r="Q21" s="18" t="n"/>
      <c r="R21" s="21" t="n"/>
      <c r="S21" s="21" t="n"/>
      <c r="T21" s="4" t="n"/>
      <c r="U21" s="4" t="n"/>
      <c r="V21" s="4" t="n"/>
      <c r="W21" s="2" t="n"/>
      <c r="X21" s="4" t="n"/>
      <c r="Y21" s="10" t="n"/>
    </row>
    <row r="22" customFormat="1" s="88">
      <c r="A22" s="73" t="n">
        <v>21</v>
      </c>
      <c r="B22" s="28" t="n"/>
      <c r="C22" s="38" t="n"/>
      <c r="D22" s="96" t="n"/>
      <c r="E22" s="96" t="n"/>
      <c r="F22" s="28" t="n"/>
      <c r="G22" s="29" t="n"/>
      <c r="H22" s="30" t="n"/>
      <c r="I22" s="28" t="n"/>
      <c r="J22" s="31" t="n"/>
      <c r="K22" s="31" t="n"/>
      <c r="L22" s="62" t="n">
        <v>0</v>
      </c>
      <c r="M22" s="62" t="n">
        <v>0</v>
      </c>
      <c r="N22" s="31" t="n"/>
      <c r="O22" s="32" t="n"/>
      <c r="P22" s="28" t="n"/>
      <c r="Q22" s="33" t="n"/>
      <c r="R22" s="34" t="n"/>
      <c r="S22" s="34" t="n"/>
      <c r="T22" s="31">
        <f>IF(G22&lt;6,0,IF(L22=0,-G22,IF(((L22-J22)/I22)&gt;=0.9,((L22-J22)/I22),IF(((L22-J22)/I22)&lt;=-0.9,((L22-J22)/I22),0))))</f>
        <v/>
      </c>
      <c r="U22" s="31" t="n"/>
      <c r="V22" s="28" t="n"/>
      <c r="W22" s="28" t="n"/>
      <c r="X22" s="31" t="n"/>
      <c r="Y22" s="92" t="n"/>
    </row>
    <row r="23">
      <c r="A23" s="73" t="n">
        <v>22</v>
      </c>
      <c r="B23" s="2" t="n"/>
      <c r="C23" s="25" t="n"/>
      <c r="D23" s="97" t="n"/>
      <c r="E23" s="97" t="n"/>
      <c r="F23" s="2" t="n"/>
      <c r="G23" s="23" t="n"/>
      <c r="H23" s="15" t="n"/>
      <c r="I23" s="15" t="n"/>
      <c r="J23" s="4" t="n"/>
      <c r="K23" s="4" t="n"/>
      <c r="L23" s="13" t="n"/>
      <c r="M23" s="13" t="n"/>
      <c r="N23" s="1" t="n"/>
      <c r="O23" s="6" t="n"/>
      <c r="P23" s="2" t="n"/>
      <c r="Q23" s="18" t="n"/>
      <c r="R23" s="21" t="n"/>
      <c r="S23" s="21" t="n"/>
      <c r="T23" s="4" t="n"/>
      <c r="U23" s="4" t="n"/>
      <c r="V23" s="2" t="n"/>
      <c r="W23" s="2" t="n"/>
      <c r="X23" s="4" t="n"/>
    </row>
    <row r="24" customFormat="1" s="88">
      <c r="A24" s="73" t="n">
        <v>23</v>
      </c>
      <c r="B24" s="28" t="n"/>
      <c r="C24" s="35" t="n"/>
      <c r="D24" s="2" t="n"/>
      <c r="E24" s="2" t="n"/>
      <c r="F24" s="28" t="n"/>
      <c r="G24" s="36" t="n"/>
      <c r="H24" s="30" t="n"/>
      <c r="I24" s="28" t="n"/>
      <c r="J24" s="31" t="n"/>
      <c r="K24" s="28" t="n"/>
      <c r="L24" s="13" t="n"/>
      <c r="M24" s="13" t="n"/>
      <c r="N24" s="28" t="n"/>
      <c r="O24" s="28" t="n"/>
      <c r="P24" s="28" t="n"/>
      <c r="Q24" s="33" t="n"/>
      <c r="R24" s="34" t="n"/>
      <c r="S24" s="34" t="n"/>
      <c r="T24" s="31" t="n"/>
      <c r="U24" s="31" t="n"/>
      <c r="V24" s="28" t="n"/>
      <c r="W24" s="28" t="n"/>
      <c r="X24" s="28" t="n"/>
      <c r="Y24" s="92" t="n"/>
    </row>
    <row r="25" ht="18" customFormat="1" customHeight="1" s="86">
      <c r="A25" s="73" t="n">
        <v>24</v>
      </c>
      <c r="B25" s="59" t="n"/>
      <c r="C25" s="59" t="inlineStr">
        <is>
          <t>RAINY DAY-7 MONTH</t>
        </is>
      </c>
      <c r="D25" s="59" t="n"/>
      <c r="E25" s="59" t="n"/>
      <c r="F25" s="59" t="inlineStr">
        <is>
          <t>INF204KB17I5</t>
        </is>
      </c>
      <c r="G25" s="59">
        <f>6516+340</f>
        <v/>
      </c>
      <c r="H25" s="59">
        <f>52.29+880.63</f>
        <v/>
      </c>
      <c r="I25" s="59">
        <f>62.19+911.54</f>
        <v/>
      </c>
      <c r="J25" s="59">
        <f>8876*56.53+1329*226.11</f>
        <v/>
      </c>
      <c r="K25" s="59">
        <f>8876*63.99+1329*226.9</f>
        <v/>
      </c>
      <c r="L25" s="75" t="n">
        <v>800000</v>
      </c>
      <c r="M25" s="75" t="n">
        <v>800000</v>
      </c>
      <c r="N25" s="59">
        <f>K25-J25</f>
        <v/>
      </c>
      <c r="O25" s="59">
        <f>(K25-J25)/J25</f>
        <v/>
      </c>
      <c r="P25" s="59" t="inlineStr">
        <is>
          <t>G</t>
        </is>
      </c>
      <c r="Q25" s="59" t="inlineStr">
        <is>
          <t>GOLDBEES+BSE SENSEX in ZERODHA</t>
        </is>
      </c>
      <c r="R25" s="59" t="inlineStr">
        <is>
          <t>GOLD+SENSEX-RAINY DAY</t>
        </is>
      </c>
      <c r="S25" s="59" t="n"/>
      <c r="T25" s="72" t="n">
        <v>0</v>
      </c>
      <c r="U25" s="72">
        <f>T25*I25</f>
        <v/>
      </c>
      <c r="V25" s="59" t="n"/>
      <c r="W25" s="59" t="n"/>
      <c r="X25" s="59" t="n"/>
    </row>
    <row r="26">
      <c r="A26" s="73" t="n">
        <v>25</v>
      </c>
      <c r="B26" s="2" t="n"/>
      <c r="C26" s="16" t="n"/>
      <c r="D26" s="2" t="n"/>
      <c r="E26" s="2" t="n"/>
      <c r="F26" s="2" t="n"/>
      <c r="G26" s="2" t="n"/>
      <c r="H26" s="15" t="n"/>
      <c r="I26" s="2" t="n"/>
      <c r="J26" s="4" t="n"/>
      <c r="K26" s="4" t="n"/>
      <c r="L26" s="13" t="n"/>
      <c r="M26" s="13" t="n"/>
      <c r="N26" s="4" t="n"/>
      <c r="O26" s="6" t="n"/>
      <c r="P26" s="2" t="n"/>
      <c r="Q26" s="18" t="n"/>
      <c r="R26" s="21" t="n"/>
      <c r="S26" s="21" t="n"/>
      <c r="T26" s="4" t="n"/>
      <c r="U26" s="2" t="n"/>
      <c r="V26" s="4" t="n"/>
      <c r="W26" s="2" t="n"/>
      <c r="X26" s="4" t="n"/>
    </row>
    <row r="27" customFormat="1" s="19">
      <c r="A27" s="73" t="n">
        <v>26</v>
      </c>
      <c r="B27" s="2" t="n"/>
      <c r="C27" s="16" t="n"/>
      <c r="D27" s="2" t="n"/>
      <c r="E27" s="2" t="n"/>
      <c r="F27" s="2" t="n"/>
      <c r="G27" s="2" t="n"/>
      <c r="H27" s="15" t="n"/>
      <c r="I27" s="2" t="n"/>
      <c r="J27" s="4" t="n"/>
      <c r="K27" s="4" t="n"/>
      <c r="L27" s="13" t="n"/>
      <c r="M27" s="13" t="n"/>
      <c r="N27" s="4" t="n"/>
      <c r="O27" s="6" t="n"/>
      <c r="P27" s="2" t="n"/>
      <c r="Q27" s="18" t="n"/>
      <c r="R27" s="21" t="n"/>
      <c r="S27" s="21" t="n"/>
      <c r="T27" s="4" t="n"/>
      <c r="U27" s="2" t="n"/>
      <c r="V27" s="4" t="n"/>
      <c r="W27" s="2" t="n"/>
      <c r="X27" s="4" t="n"/>
      <c r="Y27" s="10" t="n"/>
    </row>
    <row r="28">
      <c r="A28" s="26" t="n"/>
      <c r="G28" s="10" t="n"/>
      <c r="I28" s="10" t="n"/>
    </row>
    <row r="29">
      <c r="A29" s="2" t="n"/>
    </row>
    <row r="30">
      <c r="A30" s="2" t="n"/>
      <c r="J30" s="9">
        <f>SUM(J2:J29)</f>
        <v/>
      </c>
      <c r="K30" s="9">
        <f>SUM(K2:K29)</f>
        <v/>
      </c>
      <c r="L30" s="80">
        <f>SUM(L2:L29)</f>
        <v/>
      </c>
      <c r="M30" s="80">
        <f>SUM(M2:M29)</f>
        <v/>
      </c>
      <c r="N30" s="14">
        <f>K30-J30</f>
        <v/>
      </c>
      <c r="O30" s="6">
        <f>(K30-J30)/J30</f>
        <v/>
      </c>
    </row>
    <row r="31">
      <c r="A31" s="2" t="n"/>
    </row>
    <row r="32">
      <c r="A32" s="2" t="n"/>
      <c r="J32" s="11">
        <f>SUM(J2:J23)</f>
        <v/>
      </c>
      <c r="K32" s="11">
        <f>SUM(K2:K23)</f>
        <v/>
      </c>
      <c r="L32" s="64">
        <f>SUM(L2:L23)</f>
        <v/>
      </c>
      <c r="M32" s="64">
        <f>SUM(M2:M23)</f>
        <v/>
      </c>
      <c r="N32" s="14">
        <f>K32-J32</f>
        <v/>
      </c>
      <c r="O32" s="6">
        <f>(K32-J32)/J32</f>
        <v/>
      </c>
      <c r="R32" s="8" t="n"/>
      <c r="S32" s="8" t="n"/>
    </row>
    <row r="33">
      <c r="A33" s="2" t="n"/>
    </row>
    <row r="34">
      <c r="G34" s="7" t="n"/>
      <c r="H34" s="7" t="n"/>
      <c r="I34" s="7" t="n"/>
      <c r="J34" s="11">
        <f>M32-J32</f>
        <v/>
      </c>
      <c r="K34" s="11" t="n"/>
      <c r="L34" s="64" t="n"/>
      <c r="M34" s="64" t="n"/>
    </row>
    <row r="35">
      <c r="G35" s="7" t="n"/>
      <c r="H35" s="24" t="n"/>
      <c r="I35" s="7" t="n"/>
    </row>
    <row r="36">
      <c r="G36" s="7" t="n"/>
      <c r="H36" s="24" t="n"/>
      <c r="I36" s="7" t="n"/>
    </row>
    <row r="43">
      <c r="K43" s="5" t="n"/>
      <c r="L43" s="65" t="n"/>
      <c r="M43" s="65" t="n"/>
    </row>
    <row r="56">
      <c r="U56" s="3">
        <f>U14/58.25</f>
        <v/>
      </c>
    </row>
    <row r="60">
      <c r="T60" s="3">
        <f>T12/2</f>
        <v/>
      </c>
    </row>
    <row r="70">
      <c r="J70" s="4" t="n"/>
    </row>
    <row r="79">
      <c r="I79" s="3" t="n">
        <v>1663.893510815308</v>
      </c>
    </row>
    <row r="83">
      <c r="G83" s="37" t="n"/>
      <c r="H83" s="37" t="n"/>
    </row>
    <row r="85">
      <c r="H85" s="3" t="n"/>
    </row>
    <row r="88">
      <c r="G88" s="3">
        <f>K88/I88</f>
        <v/>
      </c>
      <c r="I88" s="3" t="n">
        <v>19.2027</v>
      </c>
      <c r="K88" s="3" t="n">
        <v>299984</v>
      </c>
    </row>
    <row r="93">
      <c r="C93" s="17" t="n">
        <v>1</v>
      </c>
      <c r="F93" s="3">
        <f>AND(C93=1,C94=2)</f>
        <v/>
      </c>
    </row>
    <row r="94">
      <c r="C94" s="17" t="n">
        <v>2</v>
      </c>
    </row>
  </sheetData>
  <autoFilter ref="A1:AC88"/>
  <conditionalFormatting sqref="N32">
    <cfRule type="cellIs" priority="35" operator="lessThan" dxfId="0">
      <formula>0</formula>
    </cfRule>
  </conditionalFormatting>
  <conditionalFormatting sqref="N2:O21 N30">
    <cfRule type="cellIs" priority="52" operator="lessThan" dxfId="0">
      <formula>0</formula>
    </cfRule>
  </conditionalFormatting>
  <conditionalFormatting sqref="N23:O23 N27">
    <cfRule type="cellIs" priority="41" operator="lessThan" dxfId="0">
      <formula>0</formula>
    </cfRule>
  </conditionalFormatting>
  <conditionalFormatting sqref="O2:O21 O23 O25:O32">
    <cfRule type="cellIs" priority="28" operator="between" dxfId="2">
      <formula>0</formula>
      <formula>0.1</formula>
    </cfRule>
  </conditionalFormatting>
  <conditionalFormatting sqref="O2:O21 O23 O25:O57 O59:O1048576">
    <cfRule type="cellIs" priority="29" operator="greaterThan" dxfId="1">
      <formula>0.1</formula>
    </cfRule>
  </conditionalFormatting>
  <conditionalFormatting sqref="O26:O32">
    <cfRule type="cellIs" priority="27" operator="lessThan" dxfId="0">
      <formula>0</formula>
    </cfRule>
  </conditionalFormatting>
  <dataValidations count="1">
    <dataValidation sqref="A1:XFD1 A2:A57 A59:XFD1048576 B2:C19 B20:B21 B22:XFD57 C20 D2:XFD21" showDropDown="0" showInputMessage="0" showErrorMessage="1" allowBlank="1"/>
  </dataValidations>
  <pageMargins left="0.7" right="0.7" top="0.75" bottom="0.75" header="0.3" footer="0.3"/>
  <pageSetup orientation="portrait" paperSize="9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R17"/>
  <sheetViews>
    <sheetView zoomScale="80" zoomScaleNormal="80" workbookViewId="0">
      <pane xSplit="1" topLeftCell="BJ1" activePane="topRight" state="frozen"/>
      <selection pane="topRight" activeCell="AQ27" sqref="AQ27"/>
    </sheetView>
  </sheetViews>
  <sheetFormatPr baseColWidth="8" defaultRowHeight="14.4"/>
  <cols>
    <col width="9.44140625" bestFit="1" customWidth="1" style="3" min="1" max="1"/>
    <col width="15.44140625" bestFit="1" customWidth="1" style="3" min="2" max="35"/>
    <col width="8.88671875" customWidth="1" style="3" min="36" max="37"/>
    <col width="15.44140625" bestFit="1" customWidth="1" style="3" min="38" max="38"/>
    <col width="8.88671875" customWidth="1" style="3" min="39" max="40"/>
    <col width="15.44140625" bestFit="1" customWidth="1" style="3" min="41" max="42"/>
    <col width="8.88671875" customWidth="1" style="3" min="43" max="52"/>
    <col width="8.88671875" customWidth="1" style="3" min="53" max="77"/>
    <col width="15.44140625" bestFit="1" customWidth="1" style="3" min="78" max="78"/>
    <col width="8.88671875" customWidth="1" style="3" min="79" max="16384"/>
  </cols>
  <sheetData>
    <row r="1" ht="28.8" customHeight="1">
      <c r="A1" s="101" t="inlineStr">
        <is>
          <t>Stock Symbol</t>
        </is>
      </c>
      <c r="B1" s="3" t="inlineStr">
        <is>
          <t>2025-05-17 13:27</t>
        </is>
      </c>
      <c r="C1" s="3" t="inlineStr">
        <is>
          <t>2025-05-20 10:23</t>
        </is>
      </c>
      <c r="D1" s="3" t="inlineStr">
        <is>
          <t>2025-05-21 11:27</t>
        </is>
      </c>
      <c r="E1" s="3" t="inlineStr">
        <is>
          <t>2025-05-23 11:15</t>
        </is>
      </c>
      <c r="F1" s="3" t="inlineStr">
        <is>
          <t>2025-05-24 09:31</t>
        </is>
      </c>
      <c r="G1" s="3" t="inlineStr">
        <is>
          <t>2025-05-27 10:49</t>
        </is>
      </c>
      <c r="H1" s="3" t="inlineStr">
        <is>
          <t>2025-05-28 09:56</t>
        </is>
      </c>
      <c r="I1" s="3" t="inlineStr">
        <is>
          <t>2025-05-28 10:23</t>
        </is>
      </c>
      <c r="J1" s="3" t="inlineStr">
        <is>
          <t>2025-05-28 22:57</t>
        </is>
      </c>
      <c r="K1" s="3" t="inlineStr">
        <is>
          <t>2025-06-01 23:52</t>
        </is>
      </c>
      <c r="L1" s="3" t="inlineStr">
        <is>
          <t>2025-06-03 14:58</t>
        </is>
      </c>
      <c r="M1" s="3" t="inlineStr">
        <is>
          <t>2025-06-04 10:46</t>
        </is>
      </c>
      <c r="N1" s="3" t="inlineStr">
        <is>
          <t>2025-06-04 10:57</t>
        </is>
      </c>
      <c r="O1" s="3" t="inlineStr">
        <is>
          <t>2025-06-04 11:21</t>
        </is>
      </c>
      <c r="P1" s="3" t="inlineStr">
        <is>
          <t>2025-06-05 10:09</t>
        </is>
      </c>
      <c r="Q1" s="3" t="inlineStr">
        <is>
          <t>2025-06-05 10:16</t>
        </is>
      </c>
      <c r="R1" s="3" t="inlineStr">
        <is>
          <t>2025-06-05 10:37</t>
        </is>
      </c>
      <c r="S1" s="3" t="inlineStr">
        <is>
          <t>2025-06-06 11:25</t>
        </is>
      </c>
      <c r="T1" s="3" t="inlineStr">
        <is>
          <t>2025-06-06 11:48</t>
        </is>
      </c>
      <c r="U1" s="3" t="inlineStr">
        <is>
          <t>2025-06-10 13:07</t>
        </is>
      </c>
      <c r="V1" s="3" t="inlineStr">
        <is>
          <t>2025-06-10 13:22</t>
        </is>
      </c>
      <c r="W1" s="3" t="inlineStr">
        <is>
          <t>2025-06-11 11:07</t>
        </is>
      </c>
      <c r="X1" s="3" t="inlineStr">
        <is>
          <t>2025-06-11 11:16</t>
        </is>
      </c>
      <c r="Y1" s="3" t="inlineStr">
        <is>
          <t>2025-06-11 13:19</t>
        </is>
      </c>
      <c r="Z1" s="3" t="inlineStr">
        <is>
          <t>2025-06-11 13:35</t>
        </is>
      </c>
      <c r="AA1" t="inlineStr">
        <is>
          <t>2025-06-12 11:53</t>
        </is>
      </c>
      <c r="AB1" t="inlineStr">
        <is>
          <t>2025-06-12 12:13</t>
        </is>
      </c>
      <c r="AC1" t="inlineStr">
        <is>
          <t>2025-06-12 17:46</t>
        </is>
      </c>
      <c r="AD1" t="inlineStr">
        <is>
          <t>2025-06-12 18:06</t>
        </is>
      </c>
      <c r="AE1" t="inlineStr">
        <is>
          <t>2025-06-16 13:15</t>
        </is>
      </c>
      <c r="AF1" t="inlineStr">
        <is>
          <t>2025-06-16 14:47</t>
        </is>
      </c>
      <c r="AG1" t="inlineStr">
        <is>
          <t>2025-06-16 23:25</t>
        </is>
      </c>
      <c r="AH1" t="inlineStr">
        <is>
          <t>2025-06-18 15:13</t>
        </is>
      </c>
      <c r="AI1" t="inlineStr">
        <is>
          <t>2025-06-19 10:43</t>
        </is>
      </c>
      <c r="AJ1" t="inlineStr">
        <is>
          <t>2025-06-19 14:33</t>
        </is>
      </c>
      <c r="AK1" t="inlineStr">
        <is>
          <t>2025-06-19 14:44</t>
        </is>
      </c>
      <c r="AL1" t="inlineStr">
        <is>
          <t>2025-06-19 14:50</t>
        </is>
      </c>
      <c r="AM1" t="inlineStr">
        <is>
          <t>2025-06-19 15:00</t>
        </is>
      </c>
      <c r="AN1" t="inlineStr">
        <is>
          <t>2025-06-19 15:30</t>
        </is>
      </c>
      <c r="AO1" t="inlineStr">
        <is>
          <t>2025-06-19 18:18</t>
        </is>
      </c>
      <c r="AP1" t="inlineStr">
        <is>
          <t>2025-06-19 22:28</t>
        </is>
      </c>
      <c r="AQ1" t="inlineStr">
        <is>
          <t>2025-06-20 09:22</t>
        </is>
      </c>
      <c r="AR1" t="inlineStr">
        <is>
          <t>2025-06-22 14:04</t>
        </is>
      </c>
      <c r="AS1" t="inlineStr">
        <is>
          <t>2025-06-23 13:02</t>
        </is>
      </c>
      <c r="AT1" t="inlineStr">
        <is>
          <t>2025-06-24 09:48</t>
        </is>
      </c>
      <c r="AU1" t="inlineStr">
        <is>
          <t>2025-06-24 09:55</t>
        </is>
      </c>
      <c r="AV1" t="inlineStr">
        <is>
          <t>2025-06-24 10:04</t>
        </is>
      </c>
      <c r="AW1" t="inlineStr">
        <is>
          <t>2025-06-24 10:27</t>
        </is>
      </c>
      <c r="AX1" t="inlineStr">
        <is>
          <t>2025-06-24 11:43</t>
        </is>
      </c>
      <c r="AY1" t="inlineStr">
        <is>
          <t>2025-06-24 12:52</t>
        </is>
      </c>
      <c r="AZ1" t="inlineStr">
        <is>
          <t>2025-06-24 23:06</t>
        </is>
      </c>
      <c r="BA1" t="inlineStr">
        <is>
          <t>2025-06-25 11:13</t>
        </is>
      </c>
      <c r="BB1" t="inlineStr">
        <is>
          <t>2025-06-26 23:22</t>
        </is>
      </c>
      <c r="BC1" t="inlineStr">
        <is>
          <t>2025-06-27 10:29</t>
        </is>
      </c>
      <c r="BD1" t="inlineStr">
        <is>
          <t>2025-06-27 23:29</t>
        </is>
      </c>
      <c r="BE1" t="inlineStr">
        <is>
          <t>2025-06-28 17:35</t>
        </is>
      </c>
      <c r="BF1" t="inlineStr">
        <is>
          <t>2025-06-30 09:44</t>
        </is>
      </c>
      <c r="BG1" t="inlineStr">
        <is>
          <t>2025-06-30 18:07</t>
        </is>
      </c>
      <c r="BH1" t="inlineStr">
        <is>
          <t>2025-07-01 10:35</t>
        </is>
      </c>
      <c r="BI1" t="inlineStr">
        <is>
          <t>2025-07-02 10:19</t>
        </is>
      </c>
      <c r="BJ1" t="inlineStr">
        <is>
          <t>2025-07-03 00:14</t>
        </is>
      </c>
      <c r="BK1" t="inlineStr">
        <is>
          <t>2025-07-03 10:21</t>
        </is>
      </c>
      <c r="BL1" t="inlineStr">
        <is>
          <t>2025-07-04 00:19</t>
        </is>
      </c>
      <c r="BM1" t="inlineStr">
        <is>
          <t>2025-07-04 10:47</t>
        </is>
      </c>
      <c r="BN1" t="inlineStr">
        <is>
          <t>2025-07-04 16:30</t>
        </is>
      </c>
      <c r="BO1" t="inlineStr">
        <is>
          <t>2025-07-07 14:59</t>
        </is>
      </c>
      <c r="BP1" t="inlineStr">
        <is>
          <t>2025-07-10 14:28</t>
        </is>
      </c>
      <c r="BQ1" t="inlineStr">
        <is>
          <t>2025-07-14 10:41</t>
        </is>
      </c>
      <c r="BR1" t="inlineStr">
        <is>
          <t>2025-07-15 11:48</t>
        </is>
      </c>
      <c r="BS1" t="inlineStr">
        <is>
          <t>2025-07-16 10:54</t>
        </is>
      </c>
      <c r="BT1" t="inlineStr">
        <is>
          <t>2025-07-16 11:10</t>
        </is>
      </c>
      <c r="BU1" t="inlineStr">
        <is>
          <t>2025-07-21 10:37</t>
        </is>
      </c>
      <c r="BV1" t="inlineStr">
        <is>
          <t>2025-07-21 22:54</t>
        </is>
      </c>
      <c r="BW1" t="inlineStr">
        <is>
          <t>2025-07-25 00:40</t>
        </is>
      </c>
      <c r="BX1" t="inlineStr">
        <is>
          <t>2025-07-25 00:48</t>
        </is>
      </c>
      <c r="BY1" t="inlineStr">
        <is>
          <t>2025-07-29 12:50</t>
        </is>
      </c>
      <c r="BZ1" t="inlineStr">
        <is>
          <t>2025-07-29 23:44</t>
        </is>
      </c>
      <c r="CA1" t="inlineStr">
        <is>
          <t>2025-08-02 21:57</t>
        </is>
      </c>
      <c r="CB1" t="inlineStr">
        <is>
          <t>2025-08-03 14:12</t>
        </is>
      </c>
      <c r="CC1" t="inlineStr">
        <is>
          <t>2025-08-05 07:23</t>
        </is>
      </c>
      <c r="CD1" t="inlineStr">
        <is>
          <t>2025-08-05 07:48</t>
        </is>
      </c>
      <c r="CE1" t="inlineStr">
        <is>
          <t>2025-08-07 08:51</t>
        </is>
      </c>
      <c r="CF1" t="inlineStr">
        <is>
          <t>2025-08-09 22:18</t>
        </is>
      </c>
      <c r="CG1" t="inlineStr">
        <is>
          <t>2025-08-10 12:10</t>
        </is>
      </c>
      <c r="CH1" t="inlineStr">
        <is>
          <t>2025-08-10 17:42</t>
        </is>
      </c>
      <c r="CI1" t="inlineStr">
        <is>
          <t>2025-08-10 17:48</t>
        </is>
      </c>
      <c r="CJ1" t="inlineStr">
        <is>
          <t>2025-08-15 20:05</t>
        </is>
      </c>
      <c r="CK1" t="inlineStr">
        <is>
          <t>2025-08-18 09:44</t>
        </is>
      </c>
      <c r="CL1" t="inlineStr">
        <is>
          <t>2025-08-18 10:18</t>
        </is>
      </c>
      <c r="CM1" t="inlineStr">
        <is>
          <t>2025-08-18 23:54</t>
        </is>
      </c>
      <c r="CN1" t="inlineStr">
        <is>
          <t>2025-08-19 23:47</t>
        </is>
      </c>
      <c r="CO1" t="inlineStr">
        <is>
          <t>2025-08-19 23:51</t>
        </is>
      </c>
      <c r="CP1" t="inlineStr">
        <is>
          <t>2025-08-20 16:14</t>
        </is>
      </c>
      <c r="CQ1" t="inlineStr">
        <is>
          <t>2025-08-20 16:19</t>
        </is>
      </c>
      <c r="CR1" t="inlineStr">
        <is>
          <t>2025-08-22 11:12</t>
        </is>
      </c>
    </row>
    <row r="2" ht="28.8" customHeight="1">
      <c r="A2" s="46" t="inlineStr">
        <is>
          <t>MAHMAH</t>
        </is>
      </c>
      <c r="BG2" t="inlineStr">
        <is>
          <t>B_N_Y</t>
        </is>
      </c>
      <c r="BH2" t="inlineStr">
        <is>
          <t>B_N_Y</t>
        </is>
      </c>
      <c r="BI2" t="inlineStr">
        <is>
          <t>B_N_Y</t>
        </is>
      </c>
      <c r="BJ2" t="inlineStr">
        <is>
          <t>B_N_Y</t>
        </is>
      </c>
      <c r="BK2" t="inlineStr">
        <is>
          <t>B_N_Y</t>
        </is>
      </c>
      <c r="BL2" t="inlineStr">
        <is>
          <t>B_N_Y</t>
        </is>
      </c>
      <c r="BM2" t="inlineStr">
        <is>
          <t>B_N_Y</t>
        </is>
      </c>
      <c r="BN2" t="inlineStr">
        <is>
          <t>B_N_Y</t>
        </is>
      </c>
      <c r="BO2" t="inlineStr">
        <is>
          <t>B_N_Y</t>
        </is>
      </c>
      <c r="BP2" t="inlineStr">
        <is>
          <t>B_N_Y</t>
        </is>
      </c>
      <c r="BQ2" t="inlineStr">
        <is>
          <t>B_N_Y</t>
        </is>
      </c>
      <c r="BR2" t="inlineStr">
        <is>
          <t>B_N_Y</t>
        </is>
      </c>
      <c r="BS2" t="inlineStr">
        <is>
          <t>B_N_Y</t>
        </is>
      </c>
      <c r="BT2" t="inlineStr">
        <is>
          <t>B_N_Y</t>
        </is>
      </c>
      <c r="BU2" t="inlineStr">
        <is>
          <t>B_N_Y</t>
        </is>
      </c>
      <c r="BV2" t="inlineStr">
        <is>
          <t>B_N_Y</t>
        </is>
      </c>
      <c r="BX2" t="inlineStr">
        <is>
          <t>B_N_Y</t>
        </is>
      </c>
      <c r="BY2" t="inlineStr">
        <is>
          <t>B_N_Y</t>
        </is>
      </c>
      <c r="BZ2" t="inlineStr">
        <is>
          <t>B_N_Y</t>
        </is>
      </c>
      <c r="CA2" t="inlineStr">
        <is>
          <t>B_N_Y</t>
        </is>
      </c>
      <c r="CB2" t="inlineStr">
        <is>
          <t>B_N_Y</t>
        </is>
      </c>
      <c r="CC2" t="inlineStr">
        <is>
          <t>B_N_Y</t>
        </is>
      </c>
      <c r="CD2" t="inlineStr">
        <is>
          <t>B_N_Y</t>
        </is>
      </c>
      <c r="CE2" t="inlineStr">
        <is>
          <t>B_N_Y</t>
        </is>
      </c>
      <c r="CF2" t="inlineStr">
        <is>
          <t>B_N_Y</t>
        </is>
      </c>
      <c r="CG2" t="inlineStr">
        <is>
          <t>B_N_Y</t>
        </is>
      </c>
      <c r="CH2" t="inlineStr">
        <is>
          <t>B_N_Y</t>
        </is>
      </c>
      <c r="CI2" t="inlineStr">
        <is>
          <t>B_N_Y</t>
        </is>
      </c>
      <c r="CJ2" t="inlineStr">
        <is>
          <t>B_N_Y</t>
        </is>
      </c>
      <c r="CK2" t="inlineStr">
        <is>
          <t>B_N_Y</t>
        </is>
      </c>
      <c r="CL2" t="inlineStr">
        <is>
          <t>B_N_Y</t>
        </is>
      </c>
      <c r="CM2" t="inlineStr">
        <is>
          <t>B_N_Y</t>
        </is>
      </c>
      <c r="CN2" t="inlineStr">
        <is>
          <t>B_N_Y</t>
        </is>
      </c>
      <c r="CO2" t="inlineStr">
        <is>
          <t>B_N_Y</t>
        </is>
      </c>
      <c r="CP2" t="inlineStr">
        <is>
          <t>B_N_Y</t>
        </is>
      </c>
      <c r="CQ2" t="inlineStr">
        <is>
          <t>B_N_Y</t>
        </is>
      </c>
      <c r="CR2" t="inlineStr">
        <is>
          <t>B_N_Y</t>
        </is>
      </c>
    </row>
    <row r="3">
      <c r="A3" s="46" t="inlineStr">
        <is>
          <t>GODPRO</t>
        </is>
      </c>
      <c r="B3" s="3" t="inlineStr">
        <is>
          <t>S</t>
        </is>
      </c>
      <c r="C3" s="3" t="inlineStr">
        <is>
          <t>S</t>
        </is>
      </c>
      <c r="D3" s="3" t="inlineStr">
        <is>
          <t>S</t>
        </is>
      </c>
      <c r="E3" s="3" t="inlineStr">
        <is>
          <t>S</t>
        </is>
      </c>
      <c r="F3" s="3" t="inlineStr">
        <is>
          <t>S</t>
        </is>
      </c>
      <c r="G3" s="3" t="inlineStr">
        <is>
          <t>S</t>
        </is>
      </c>
      <c r="H3" s="3" t="inlineStr">
        <is>
          <t>S</t>
        </is>
      </c>
      <c r="I3" s="3" t="inlineStr">
        <is>
          <t>S</t>
        </is>
      </c>
      <c r="J3" s="3" t="inlineStr">
        <is>
          <t>S</t>
        </is>
      </c>
      <c r="K3" s="3" t="inlineStr">
        <is>
          <t>S</t>
        </is>
      </c>
      <c r="L3" s="3" t="inlineStr">
        <is>
          <t>S</t>
        </is>
      </c>
      <c r="M3" s="3" t="inlineStr">
        <is>
          <t>S</t>
        </is>
      </c>
      <c r="N3" s="3" t="inlineStr">
        <is>
          <t>S</t>
        </is>
      </c>
      <c r="O3" s="3" t="inlineStr">
        <is>
          <t>S</t>
        </is>
      </c>
      <c r="P3" s="3" t="inlineStr">
        <is>
          <t>S</t>
        </is>
      </c>
      <c r="Q3" s="3" t="inlineStr">
        <is>
          <t>S</t>
        </is>
      </c>
      <c r="R3" s="3" t="inlineStr">
        <is>
          <t>S</t>
        </is>
      </c>
      <c r="S3" s="3" t="inlineStr">
        <is>
          <t>S</t>
        </is>
      </c>
      <c r="T3" s="3" t="inlineStr">
        <is>
          <t>S</t>
        </is>
      </c>
      <c r="U3" s="3" t="inlineStr">
        <is>
          <t>B_N_Y</t>
        </is>
      </c>
      <c r="V3" s="3" t="inlineStr">
        <is>
          <t>B_N_Y</t>
        </is>
      </c>
      <c r="W3" s="3" t="inlineStr">
        <is>
          <t>B_N_Y</t>
        </is>
      </c>
      <c r="X3" s="3" t="inlineStr">
        <is>
          <t>B_N_Y</t>
        </is>
      </c>
      <c r="Y3" s="3" t="inlineStr">
        <is>
          <t>B_N_Y</t>
        </is>
      </c>
      <c r="Z3" s="3" t="inlineStr">
        <is>
          <t>B_N_Y</t>
        </is>
      </c>
      <c r="AA3" t="inlineStr">
        <is>
          <t>B_N_Y</t>
        </is>
      </c>
      <c r="AB3" t="inlineStr">
        <is>
          <t>B_N_Y</t>
        </is>
      </c>
      <c r="AC3" t="inlineStr">
        <is>
          <t>B_N_Y</t>
        </is>
      </c>
      <c r="AD3" t="inlineStr">
        <is>
          <t>B_N_Y</t>
        </is>
      </c>
      <c r="AE3" t="inlineStr">
        <is>
          <t>B_N_Y</t>
        </is>
      </c>
      <c r="AF3" t="inlineStr">
        <is>
          <t>B_N_Y</t>
        </is>
      </c>
      <c r="AG3" t="inlineStr">
        <is>
          <t>B_N_Y</t>
        </is>
      </c>
      <c r="AH3" t="inlineStr">
        <is>
          <t>B_N_Y</t>
        </is>
      </c>
      <c r="AI3" t="inlineStr">
        <is>
          <t>B_N_Y</t>
        </is>
      </c>
      <c r="AJ3" t="inlineStr">
        <is>
          <t>B_N_Y</t>
        </is>
      </c>
      <c r="AK3" t="inlineStr">
        <is>
          <t>B_N_Y</t>
        </is>
      </c>
      <c r="AL3" t="inlineStr">
        <is>
          <t>B_N_Y</t>
        </is>
      </c>
      <c r="AM3" t="inlineStr">
        <is>
          <t>B_N_Y</t>
        </is>
      </c>
      <c r="AN3" t="inlineStr">
        <is>
          <t>B_N_Y</t>
        </is>
      </c>
      <c r="AO3" t="inlineStr">
        <is>
          <t>B_N_Y</t>
        </is>
      </c>
      <c r="AP3" t="inlineStr">
        <is>
          <t>B_N_Y</t>
        </is>
      </c>
      <c r="AQ3" t="inlineStr">
        <is>
          <t>B_N_Y</t>
        </is>
      </c>
      <c r="AR3" t="inlineStr">
        <is>
          <t>B_N_Y</t>
        </is>
      </c>
      <c r="AS3" t="inlineStr">
        <is>
          <t>B_N_Y</t>
        </is>
      </c>
      <c r="AT3" t="inlineStr">
        <is>
          <t>B_N_Y</t>
        </is>
      </c>
      <c r="AU3" t="inlineStr">
        <is>
          <t>B_N_Y</t>
        </is>
      </c>
      <c r="AV3" t="inlineStr">
        <is>
          <t>B_N_Y</t>
        </is>
      </c>
      <c r="AW3" t="inlineStr">
        <is>
          <t>B_N_Y</t>
        </is>
      </c>
      <c r="AX3" t="inlineStr">
        <is>
          <t>B_N_Y</t>
        </is>
      </c>
      <c r="AY3" t="inlineStr">
        <is>
          <t>B_N_Y</t>
        </is>
      </c>
      <c r="AZ3" t="inlineStr">
        <is>
          <t>B_N_Y</t>
        </is>
      </c>
      <c r="BA3" t="inlineStr">
        <is>
          <t>B_N_Y</t>
        </is>
      </c>
      <c r="BB3" t="inlineStr">
        <is>
          <t>B_N_Y</t>
        </is>
      </c>
      <c r="BC3" t="inlineStr">
        <is>
          <t>B</t>
        </is>
      </c>
      <c r="BD3" t="inlineStr">
        <is>
          <t>B_N_Y</t>
        </is>
      </c>
      <c r="BE3" t="inlineStr">
        <is>
          <t>B</t>
        </is>
      </c>
      <c r="BF3" t="inlineStr">
        <is>
          <t>B</t>
        </is>
      </c>
      <c r="BG3" t="inlineStr">
        <is>
          <t>B</t>
        </is>
      </c>
      <c r="BH3" t="inlineStr">
        <is>
          <t>B</t>
        </is>
      </c>
      <c r="BI3" t="inlineStr">
        <is>
          <t>B</t>
        </is>
      </c>
      <c r="BJ3" t="inlineStr">
        <is>
          <t>B</t>
        </is>
      </c>
      <c r="BK3" t="inlineStr">
        <is>
          <t>B</t>
        </is>
      </c>
      <c r="BL3" t="inlineStr">
        <is>
          <t>B</t>
        </is>
      </c>
      <c r="BM3" t="inlineStr">
        <is>
          <t>B</t>
        </is>
      </c>
      <c r="BN3" t="inlineStr">
        <is>
          <t>B</t>
        </is>
      </c>
      <c r="BO3" t="inlineStr">
        <is>
          <t>B</t>
        </is>
      </c>
      <c r="BP3" t="inlineStr">
        <is>
          <t>B</t>
        </is>
      </c>
      <c r="BQ3" t="inlineStr">
        <is>
          <t>B</t>
        </is>
      </c>
      <c r="BR3" t="inlineStr">
        <is>
          <t>B_N_Y</t>
        </is>
      </c>
      <c r="BS3" t="inlineStr">
        <is>
          <t>B_N_Y</t>
        </is>
      </c>
      <c r="BT3" t="inlineStr">
        <is>
          <t>B_N_Y</t>
        </is>
      </c>
      <c r="BU3" t="inlineStr">
        <is>
          <t>B_N_Y</t>
        </is>
      </c>
      <c r="BV3" t="inlineStr">
        <is>
          <t>B_N_Y</t>
        </is>
      </c>
      <c r="BX3" t="inlineStr">
        <is>
          <t>B_N_Y</t>
        </is>
      </c>
      <c r="BY3" t="inlineStr">
        <is>
          <t>S</t>
        </is>
      </c>
      <c r="BZ3" t="inlineStr">
        <is>
          <t>B</t>
        </is>
      </c>
      <c r="CA3" t="inlineStr">
        <is>
          <t>B</t>
        </is>
      </c>
      <c r="CB3" t="inlineStr">
        <is>
          <t>S</t>
        </is>
      </c>
      <c r="CC3" t="inlineStr">
        <is>
          <t>S</t>
        </is>
      </c>
      <c r="CD3" t="inlineStr">
        <is>
          <t>S</t>
        </is>
      </c>
      <c r="CE3" t="inlineStr">
        <is>
          <t>S</t>
        </is>
      </c>
      <c r="CF3" t="inlineStr">
        <is>
          <t>S</t>
        </is>
      </c>
      <c r="CG3" t="inlineStr">
        <is>
          <t>S</t>
        </is>
      </c>
      <c r="CH3" t="inlineStr">
        <is>
          <t>S</t>
        </is>
      </c>
      <c r="CI3" t="inlineStr">
        <is>
          <t>S</t>
        </is>
      </c>
      <c r="CJ3" t="inlineStr">
        <is>
          <t>S</t>
        </is>
      </c>
      <c r="CK3" t="inlineStr">
        <is>
          <t>S</t>
        </is>
      </c>
      <c r="CL3" t="inlineStr">
        <is>
          <t>S</t>
        </is>
      </c>
      <c r="CM3" t="inlineStr">
        <is>
          <t>S</t>
        </is>
      </c>
      <c r="CN3" t="inlineStr">
        <is>
          <t>S</t>
        </is>
      </c>
      <c r="CO3" t="inlineStr">
        <is>
          <t>S</t>
        </is>
      </c>
      <c r="CP3" t="inlineStr">
        <is>
          <t>S</t>
        </is>
      </c>
      <c r="CQ3" t="inlineStr">
        <is>
          <t>S</t>
        </is>
      </c>
      <c r="CR3" t="inlineStr">
        <is>
          <t>S</t>
        </is>
      </c>
    </row>
    <row r="4">
      <c r="A4" s="52" t="inlineStr">
        <is>
          <t>CPSETF</t>
        </is>
      </c>
      <c r="B4" s="3" t="inlineStr">
        <is>
          <t>B_N_Y</t>
        </is>
      </c>
      <c r="C4" s="3" t="inlineStr">
        <is>
          <t>B_N_Y</t>
        </is>
      </c>
      <c r="D4" s="3" t="inlineStr">
        <is>
          <t>B_N_Y</t>
        </is>
      </c>
      <c r="E4" s="3" t="inlineStr">
        <is>
          <t>B_N_Y</t>
        </is>
      </c>
      <c r="F4" s="3" t="inlineStr">
        <is>
          <t>B_N_Y</t>
        </is>
      </c>
      <c r="G4" s="3" t="inlineStr">
        <is>
          <t>B_N_Y</t>
        </is>
      </c>
      <c r="H4" s="3" t="inlineStr">
        <is>
          <t>B_N_Y</t>
        </is>
      </c>
      <c r="I4" s="3" t="inlineStr">
        <is>
          <t>B_N_Y</t>
        </is>
      </c>
      <c r="J4" s="3" t="inlineStr">
        <is>
          <t>B_N_Y</t>
        </is>
      </c>
      <c r="K4" s="3" t="inlineStr">
        <is>
          <t>B_N_Y</t>
        </is>
      </c>
      <c r="L4" s="3" t="inlineStr">
        <is>
          <t>B_N_Y</t>
        </is>
      </c>
      <c r="M4" s="3" t="inlineStr">
        <is>
          <t>B_N_Y</t>
        </is>
      </c>
      <c r="N4" s="3" t="inlineStr">
        <is>
          <t>B_N_Y</t>
        </is>
      </c>
      <c r="O4" s="3" t="inlineStr">
        <is>
          <t>B_N_Y</t>
        </is>
      </c>
      <c r="P4" s="3" t="inlineStr">
        <is>
          <t>B_N_Y</t>
        </is>
      </c>
      <c r="Q4" s="3" t="inlineStr">
        <is>
          <t>B_N_Y</t>
        </is>
      </c>
      <c r="R4" s="3" t="inlineStr">
        <is>
          <t>B_N_Y</t>
        </is>
      </c>
      <c r="S4" s="3" t="inlineStr">
        <is>
          <t>B_N_Y</t>
        </is>
      </c>
      <c r="T4" s="3" t="inlineStr">
        <is>
          <t>B_N_Y</t>
        </is>
      </c>
      <c r="U4" s="3" t="inlineStr">
        <is>
          <t>B_N_Y</t>
        </is>
      </c>
      <c r="V4" s="3" t="inlineStr">
        <is>
          <t>B_N_Y</t>
        </is>
      </c>
      <c r="W4" s="3" t="inlineStr">
        <is>
          <t>B_N_Y</t>
        </is>
      </c>
      <c r="X4" s="3" t="inlineStr">
        <is>
          <t>B_N_Y</t>
        </is>
      </c>
      <c r="Y4" s="3" t="inlineStr">
        <is>
          <t>B_N_Y</t>
        </is>
      </c>
      <c r="Z4" s="3" t="inlineStr">
        <is>
          <t>B_N_Y</t>
        </is>
      </c>
      <c r="AA4" t="inlineStr">
        <is>
          <t>B_N_Y</t>
        </is>
      </c>
      <c r="AB4" t="inlineStr">
        <is>
          <t>B_N_Y</t>
        </is>
      </c>
      <c r="AC4" t="inlineStr">
        <is>
          <t>B_N_Y</t>
        </is>
      </c>
      <c r="AD4" t="inlineStr">
        <is>
          <t>B_N_Y</t>
        </is>
      </c>
      <c r="AE4" t="inlineStr">
        <is>
          <t>B_N_Y</t>
        </is>
      </c>
      <c r="AF4" t="inlineStr">
        <is>
          <t>B_N_Y</t>
        </is>
      </c>
      <c r="AG4" t="inlineStr">
        <is>
          <t>B_N_Y</t>
        </is>
      </c>
      <c r="AH4" t="inlineStr">
        <is>
          <t>B_N_Y</t>
        </is>
      </c>
      <c r="AI4" t="inlineStr">
        <is>
          <t>B_N_Y</t>
        </is>
      </c>
      <c r="AJ4" t="inlineStr">
        <is>
          <t>B_N_Y</t>
        </is>
      </c>
      <c r="AK4" t="inlineStr">
        <is>
          <t>B_N_Y</t>
        </is>
      </c>
      <c r="AL4" t="inlineStr">
        <is>
          <t>B_N_Y</t>
        </is>
      </c>
      <c r="AM4" t="inlineStr">
        <is>
          <t>B_N_Y</t>
        </is>
      </c>
      <c r="AN4" t="inlineStr">
        <is>
          <t>B_N_Y</t>
        </is>
      </c>
      <c r="AO4" t="inlineStr">
        <is>
          <t>B_N_Y</t>
        </is>
      </c>
      <c r="AP4" t="inlineStr">
        <is>
          <t>B_N_Y</t>
        </is>
      </c>
      <c r="AQ4" t="inlineStr">
        <is>
          <t>B_N_Y</t>
        </is>
      </c>
      <c r="AR4" t="inlineStr">
        <is>
          <t>B_N_Y</t>
        </is>
      </c>
      <c r="AS4" t="inlineStr">
        <is>
          <t>B_N_Y</t>
        </is>
      </c>
      <c r="AT4" t="inlineStr">
        <is>
          <t>B_N_Y</t>
        </is>
      </c>
      <c r="AU4" t="inlineStr">
        <is>
          <t>B_N_Y</t>
        </is>
      </c>
      <c r="AV4" t="inlineStr">
        <is>
          <t>B_N_Y</t>
        </is>
      </c>
      <c r="AW4" t="inlineStr">
        <is>
          <t>B_N_Y</t>
        </is>
      </c>
      <c r="AX4" t="inlineStr">
        <is>
          <t>B_N_Y</t>
        </is>
      </c>
      <c r="AY4" t="inlineStr">
        <is>
          <t>B_N_Y</t>
        </is>
      </c>
      <c r="AZ4" t="inlineStr">
        <is>
          <t>B_N_Y</t>
        </is>
      </c>
      <c r="BA4" t="inlineStr">
        <is>
          <t>B_N_Y</t>
        </is>
      </c>
      <c r="BB4" t="inlineStr">
        <is>
          <t>B_N_Y</t>
        </is>
      </c>
      <c r="BC4" t="inlineStr">
        <is>
          <t>B_N_Y</t>
        </is>
      </c>
      <c r="BD4" t="inlineStr">
        <is>
          <t>B_N_Y</t>
        </is>
      </c>
      <c r="BE4" t="inlineStr">
        <is>
          <t>B_N_Y</t>
        </is>
      </c>
      <c r="BF4" t="inlineStr">
        <is>
          <t>B_N_Y</t>
        </is>
      </c>
      <c r="BG4" t="inlineStr">
        <is>
          <t>B_N_Y</t>
        </is>
      </c>
      <c r="BH4" t="inlineStr">
        <is>
          <t>B_N_Y</t>
        </is>
      </c>
      <c r="BI4" t="inlineStr">
        <is>
          <t>B_N_Y</t>
        </is>
      </c>
      <c r="BJ4" t="inlineStr">
        <is>
          <t>B_N_Y</t>
        </is>
      </c>
      <c r="BK4" t="inlineStr">
        <is>
          <t>B_N_Y</t>
        </is>
      </c>
      <c r="BL4" t="inlineStr">
        <is>
          <t>B_N_Y</t>
        </is>
      </c>
      <c r="BM4" t="inlineStr">
        <is>
          <t>B_N_Y</t>
        </is>
      </c>
      <c r="BN4" t="inlineStr">
        <is>
          <t>B_N_Y</t>
        </is>
      </c>
      <c r="BO4" t="inlineStr">
        <is>
          <t>B_N_Y</t>
        </is>
      </c>
      <c r="BP4" t="inlineStr">
        <is>
          <t>B_N_Y</t>
        </is>
      </c>
      <c r="BQ4" t="inlineStr">
        <is>
          <t>B_N_Y</t>
        </is>
      </c>
      <c r="BR4" t="inlineStr">
        <is>
          <t>B_N_Y</t>
        </is>
      </c>
      <c r="BS4" t="inlineStr">
        <is>
          <t>B_N_Y</t>
        </is>
      </c>
      <c r="BT4" t="inlineStr">
        <is>
          <t>B_N_Y</t>
        </is>
      </c>
      <c r="BU4" t="inlineStr">
        <is>
          <t>B_N_Y</t>
        </is>
      </c>
      <c r="BV4" t="inlineStr">
        <is>
          <t>B_N_Y</t>
        </is>
      </c>
      <c r="BX4" t="inlineStr">
        <is>
          <t>B_N_Y</t>
        </is>
      </c>
      <c r="BY4" t="inlineStr">
        <is>
          <t>B</t>
        </is>
      </c>
      <c r="BZ4" t="inlineStr">
        <is>
          <t>B</t>
        </is>
      </c>
      <c r="CA4" t="inlineStr">
        <is>
          <t>B</t>
        </is>
      </c>
      <c r="CB4" t="inlineStr">
        <is>
          <t>S</t>
        </is>
      </c>
      <c r="CC4" t="inlineStr">
        <is>
          <t>S</t>
        </is>
      </c>
      <c r="CD4" t="inlineStr">
        <is>
          <t>S</t>
        </is>
      </c>
      <c r="CE4" t="inlineStr">
        <is>
          <t>S</t>
        </is>
      </c>
      <c r="CF4" t="inlineStr">
        <is>
          <t>S</t>
        </is>
      </c>
      <c r="CG4" t="inlineStr">
        <is>
          <t>S</t>
        </is>
      </c>
      <c r="CH4" t="inlineStr">
        <is>
          <t>S</t>
        </is>
      </c>
      <c r="CI4" t="inlineStr">
        <is>
          <t>S</t>
        </is>
      </c>
      <c r="CJ4" t="inlineStr">
        <is>
          <t>S</t>
        </is>
      </c>
      <c r="CK4" t="inlineStr">
        <is>
          <t>S</t>
        </is>
      </c>
      <c r="CL4" t="inlineStr">
        <is>
          <t>S</t>
        </is>
      </c>
      <c r="CM4" t="inlineStr">
        <is>
          <t>S</t>
        </is>
      </c>
      <c r="CN4" t="inlineStr">
        <is>
          <t>S</t>
        </is>
      </c>
      <c r="CO4" t="inlineStr">
        <is>
          <t>S</t>
        </is>
      </c>
      <c r="CP4" t="inlineStr">
        <is>
          <t>S</t>
        </is>
      </c>
      <c r="CQ4" t="inlineStr">
        <is>
          <t>S</t>
        </is>
      </c>
      <c r="CR4" t="inlineStr">
        <is>
          <t>S</t>
        </is>
      </c>
    </row>
    <row r="5">
      <c r="A5" s="52" t="inlineStr">
        <is>
          <t>HDF250</t>
        </is>
      </c>
      <c r="B5" s="3" t="inlineStr">
        <is>
          <t>B_N_Y</t>
        </is>
      </c>
      <c r="C5" s="3" t="inlineStr">
        <is>
          <t>B_N_Y</t>
        </is>
      </c>
      <c r="D5" s="3" t="inlineStr">
        <is>
          <t>B_N_Y</t>
        </is>
      </c>
      <c r="E5" s="3" t="inlineStr">
        <is>
          <t>B_N_Y</t>
        </is>
      </c>
      <c r="F5" s="3" t="inlineStr">
        <is>
          <t>B_N_Y</t>
        </is>
      </c>
      <c r="G5" s="3" t="inlineStr">
        <is>
          <t>B_N_Y</t>
        </is>
      </c>
      <c r="H5" s="3" t="inlineStr">
        <is>
          <t>B_N_Y</t>
        </is>
      </c>
      <c r="I5" s="3" t="inlineStr">
        <is>
          <t>B_N_Y</t>
        </is>
      </c>
      <c r="J5" s="3" t="inlineStr">
        <is>
          <t>B_N_Y</t>
        </is>
      </c>
      <c r="K5" s="3" t="inlineStr">
        <is>
          <t>B_N_Y</t>
        </is>
      </c>
      <c r="L5" s="3" t="inlineStr">
        <is>
          <t>B_N_Y</t>
        </is>
      </c>
      <c r="M5" s="3" t="inlineStr">
        <is>
          <t>B_N_Y</t>
        </is>
      </c>
      <c r="N5" s="3" t="inlineStr">
        <is>
          <t>B_N_Y</t>
        </is>
      </c>
      <c r="O5" s="3" t="inlineStr">
        <is>
          <t>B_N_Y</t>
        </is>
      </c>
      <c r="P5" s="3" t="inlineStr">
        <is>
          <t>B_N_Y</t>
        </is>
      </c>
      <c r="Q5" s="3" t="inlineStr">
        <is>
          <t>B_N_Y</t>
        </is>
      </c>
      <c r="R5" s="3" t="inlineStr">
        <is>
          <t>B_N_Y</t>
        </is>
      </c>
      <c r="S5" s="3" t="inlineStr">
        <is>
          <t>B_N_Y</t>
        </is>
      </c>
      <c r="T5" s="3" t="inlineStr">
        <is>
          <t>B_N_Y</t>
        </is>
      </c>
      <c r="U5" s="3" t="inlineStr">
        <is>
          <t>B_N_Y</t>
        </is>
      </c>
      <c r="V5" s="3" t="inlineStr">
        <is>
          <t>B_N_Y</t>
        </is>
      </c>
      <c r="W5" s="3" t="inlineStr">
        <is>
          <t>B_N_Y</t>
        </is>
      </c>
      <c r="X5" s="3" t="inlineStr">
        <is>
          <t>B_N_Y</t>
        </is>
      </c>
      <c r="Y5" s="3" t="inlineStr">
        <is>
          <t>S</t>
        </is>
      </c>
      <c r="Z5" s="3" t="inlineStr">
        <is>
          <t>B_N_Y</t>
        </is>
      </c>
      <c r="AA5" t="inlineStr">
        <is>
          <t>B_N_Y</t>
        </is>
      </c>
      <c r="AB5" t="inlineStr">
        <is>
          <t>B_N_Y</t>
        </is>
      </c>
      <c r="AC5" t="inlineStr">
        <is>
          <t>B_N_Y</t>
        </is>
      </c>
      <c r="AD5" t="inlineStr">
        <is>
          <t>B_N_Y</t>
        </is>
      </c>
      <c r="AE5" t="inlineStr">
        <is>
          <t>B_N_Y</t>
        </is>
      </c>
      <c r="AF5" t="inlineStr">
        <is>
          <t>B_N_Y</t>
        </is>
      </c>
      <c r="AG5" t="inlineStr">
        <is>
          <t>B_N_Y</t>
        </is>
      </c>
      <c r="AH5" t="inlineStr">
        <is>
          <t>B_N_Y</t>
        </is>
      </c>
      <c r="AI5" t="inlineStr">
        <is>
          <t>B_N_Y</t>
        </is>
      </c>
      <c r="AJ5" t="inlineStr">
        <is>
          <t>B_N_Y</t>
        </is>
      </c>
      <c r="AK5" t="inlineStr">
        <is>
          <t>B_N_Y</t>
        </is>
      </c>
      <c r="AL5" t="inlineStr">
        <is>
          <t>B_N_Y</t>
        </is>
      </c>
      <c r="AM5" t="inlineStr">
        <is>
          <t>B_N_Y</t>
        </is>
      </c>
      <c r="AN5" t="inlineStr">
        <is>
          <t>B_N_Y</t>
        </is>
      </c>
      <c r="AO5" t="inlineStr">
        <is>
          <t>B_N_Y</t>
        </is>
      </c>
      <c r="AP5" t="inlineStr">
        <is>
          <t>B_N_Y</t>
        </is>
      </c>
      <c r="AQ5" t="inlineStr">
        <is>
          <t>B_N_Y</t>
        </is>
      </c>
      <c r="AR5" t="inlineStr">
        <is>
          <t>B_N_Y</t>
        </is>
      </c>
      <c r="AS5" t="inlineStr">
        <is>
          <t>B_N_Y</t>
        </is>
      </c>
      <c r="AT5" t="inlineStr">
        <is>
          <t>B_N_Y</t>
        </is>
      </c>
      <c r="AU5" t="inlineStr">
        <is>
          <t>B_N_Y</t>
        </is>
      </c>
      <c r="AV5" t="inlineStr">
        <is>
          <t>B_N_Y</t>
        </is>
      </c>
      <c r="AW5" t="inlineStr">
        <is>
          <t>B_N_Y</t>
        </is>
      </c>
      <c r="AX5" t="inlineStr">
        <is>
          <t>B_N_Y</t>
        </is>
      </c>
      <c r="AY5" t="inlineStr">
        <is>
          <t>B_N_Y</t>
        </is>
      </c>
      <c r="AZ5" t="inlineStr">
        <is>
          <t>B_N_Y</t>
        </is>
      </c>
      <c r="BA5" t="inlineStr">
        <is>
          <t>B_N_Y</t>
        </is>
      </c>
      <c r="BB5" t="inlineStr">
        <is>
          <t>B_N_Y</t>
        </is>
      </c>
      <c r="BC5" t="inlineStr">
        <is>
          <t>B_N_Y</t>
        </is>
      </c>
      <c r="BD5" t="inlineStr">
        <is>
          <t>B_N_Y</t>
        </is>
      </c>
      <c r="BE5" t="inlineStr">
        <is>
          <t>B_N_Y</t>
        </is>
      </c>
      <c r="BF5" t="inlineStr">
        <is>
          <t>B_N_Y</t>
        </is>
      </c>
      <c r="BG5" t="inlineStr">
        <is>
          <t>B_N_Y</t>
        </is>
      </c>
      <c r="BH5" t="inlineStr">
        <is>
          <t>B_N_Y</t>
        </is>
      </c>
      <c r="BI5" t="inlineStr">
        <is>
          <t>B_N_Y</t>
        </is>
      </c>
      <c r="BJ5" t="inlineStr">
        <is>
          <t>B_N_Y</t>
        </is>
      </c>
      <c r="BK5" t="inlineStr">
        <is>
          <t>B_N_Y</t>
        </is>
      </c>
      <c r="BL5" t="inlineStr">
        <is>
          <t>B_N_Y</t>
        </is>
      </c>
      <c r="BM5" t="inlineStr">
        <is>
          <t>B_N_Y</t>
        </is>
      </c>
      <c r="BN5" t="inlineStr">
        <is>
          <t>B_N_Y</t>
        </is>
      </c>
      <c r="BO5" t="inlineStr">
        <is>
          <t>B_N_Y</t>
        </is>
      </c>
      <c r="BP5" t="inlineStr">
        <is>
          <t>B_N_Y</t>
        </is>
      </c>
      <c r="BQ5" t="inlineStr">
        <is>
          <t>B_N_Y</t>
        </is>
      </c>
      <c r="BR5" t="inlineStr">
        <is>
          <t>B_N_Y</t>
        </is>
      </c>
      <c r="BS5" t="inlineStr">
        <is>
          <t>B_N_Y</t>
        </is>
      </c>
      <c r="BT5" t="inlineStr">
        <is>
          <t>B_N_Y</t>
        </is>
      </c>
      <c r="BU5" t="inlineStr">
        <is>
          <t>B_N_Y</t>
        </is>
      </c>
      <c r="BV5" t="inlineStr">
        <is>
          <t>B_N_Y</t>
        </is>
      </c>
      <c r="BX5" t="inlineStr">
        <is>
          <t>B_N_Y</t>
        </is>
      </c>
      <c r="BY5" t="inlineStr">
        <is>
          <t>B</t>
        </is>
      </c>
      <c r="BZ5" t="inlineStr">
        <is>
          <t>B</t>
        </is>
      </c>
      <c r="CA5" t="inlineStr">
        <is>
          <t>B</t>
        </is>
      </c>
      <c r="CB5" t="inlineStr">
        <is>
          <t>B</t>
        </is>
      </c>
      <c r="CC5" t="inlineStr">
        <is>
          <t>S</t>
        </is>
      </c>
      <c r="CD5" t="inlineStr">
        <is>
          <t>S</t>
        </is>
      </c>
      <c r="CE5" t="inlineStr">
        <is>
          <t>S</t>
        </is>
      </c>
      <c r="CF5" t="inlineStr">
        <is>
          <t>S</t>
        </is>
      </c>
      <c r="CG5" t="inlineStr">
        <is>
          <t>S</t>
        </is>
      </c>
      <c r="CH5" t="inlineStr">
        <is>
          <t>S</t>
        </is>
      </c>
      <c r="CI5" t="inlineStr">
        <is>
          <t>S</t>
        </is>
      </c>
      <c r="CJ5" t="inlineStr">
        <is>
          <t>S</t>
        </is>
      </c>
      <c r="CK5" t="inlineStr">
        <is>
          <t>S</t>
        </is>
      </c>
      <c r="CL5" t="inlineStr">
        <is>
          <t>S</t>
        </is>
      </c>
      <c r="CM5" t="inlineStr">
        <is>
          <t>S</t>
        </is>
      </c>
      <c r="CN5" t="inlineStr">
        <is>
          <t>S</t>
        </is>
      </c>
      <c r="CO5" t="inlineStr">
        <is>
          <t>S</t>
        </is>
      </c>
      <c r="CP5" t="inlineStr">
        <is>
          <t>S</t>
        </is>
      </c>
      <c r="CQ5" t="inlineStr">
        <is>
          <t>S</t>
        </is>
      </c>
      <c r="CR5" t="inlineStr">
        <is>
          <t>S</t>
        </is>
      </c>
    </row>
    <row r="6">
      <c r="A6" s="52" t="inlineStr">
        <is>
          <t>ICI150</t>
        </is>
      </c>
      <c r="B6" s="3" t="inlineStr">
        <is>
          <t>B_N_Y</t>
        </is>
      </c>
      <c r="C6" s="3" t="inlineStr">
        <is>
          <t>B_N_Y</t>
        </is>
      </c>
      <c r="D6" s="3" t="inlineStr">
        <is>
          <t>B_N_Y</t>
        </is>
      </c>
      <c r="E6" s="3" t="inlineStr">
        <is>
          <t>B_N_Y</t>
        </is>
      </c>
      <c r="F6" s="3" t="inlineStr">
        <is>
          <t>B_N_Y</t>
        </is>
      </c>
      <c r="G6" s="3" t="inlineStr">
        <is>
          <t>B_N_Y</t>
        </is>
      </c>
      <c r="H6" s="3" t="inlineStr">
        <is>
          <t>B_N_Y</t>
        </is>
      </c>
      <c r="I6" s="3" t="inlineStr">
        <is>
          <t>B_N_Y</t>
        </is>
      </c>
      <c r="J6" s="3" t="inlineStr">
        <is>
          <t>B_N_Y</t>
        </is>
      </c>
      <c r="K6" s="3" t="inlineStr">
        <is>
          <t>B_N_Y</t>
        </is>
      </c>
      <c r="L6" s="3" t="inlineStr">
        <is>
          <t>B_N_Y</t>
        </is>
      </c>
      <c r="M6" s="3" t="inlineStr">
        <is>
          <t>B_N_Y</t>
        </is>
      </c>
      <c r="N6" s="3" t="inlineStr">
        <is>
          <t>B_N_Y</t>
        </is>
      </c>
      <c r="O6" s="3" t="inlineStr">
        <is>
          <t>B_N_Y</t>
        </is>
      </c>
      <c r="P6" s="3" t="inlineStr">
        <is>
          <t>B_N_Y</t>
        </is>
      </c>
      <c r="Q6" s="3" t="inlineStr">
        <is>
          <t>B_N_Y</t>
        </is>
      </c>
      <c r="R6" s="3" t="inlineStr">
        <is>
          <t>B_N_Y</t>
        </is>
      </c>
      <c r="S6" s="3" t="inlineStr">
        <is>
          <t>B_N_Y</t>
        </is>
      </c>
      <c r="T6" s="3" t="inlineStr">
        <is>
          <t>B_N_Y</t>
        </is>
      </c>
      <c r="U6" s="3" t="inlineStr">
        <is>
          <t>B_N_Y</t>
        </is>
      </c>
      <c r="V6" s="3" t="inlineStr">
        <is>
          <t>B_N_Y</t>
        </is>
      </c>
      <c r="W6" s="3" t="inlineStr">
        <is>
          <t>B_N_Y</t>
        </is>
      </c>
      <c r="X6" s="3" t="inlineStr">
        <is>
          <t>B_N_Y</t>
        </is>
      </c>
      <c r="Y6" s="3" t="inlineStr">
        <is>
          <t>B_N_Y</t>
        </is>
      </c>
      <c r="Z6" s="3" t="inlineStr">
        <is>
          <t>B_N_Y</t>
        </is>
      </c>
      <c r="AA6" t="inlineStr">
        <is>
          <t>B_N_Y</t>
        </is>
      </c>
      <c r="AB6" t="inlineStr">
        <is>
          <t>B_N_Y</t>
        </is>
      </c>
      <c r="AC6" t="inlineStr">
        <is>
          <t>B_N_Y</t>
        </is>
      </c>
      <c r="AD6" t="inlineStr">
        <is>
          <t>B_N_Y</t>
        </is>
      </c>
      <c r="AE6" t="inlineStr">
        <is>
          <t>B_N_Y</t>
        </is>
      </c>
      <c r="AF6" t="inlineStr">
        <is>
          <t>B_N_Y</t>
        </is>
      </c>
      <c r="AG6" t="inlineStr">
        <is>
          <t>B_N_Y</t>
        </is>
      </c>
      <c r="AH6" t="inlineStr">
        <is>
          <t>B_N_Y</t>
        </is>
      </c>
      <c r="AI6" t="inlineStr">
        <is>
          <t>B_N_Y</t>
        </is>
      </c>
      <c r="AJ6" t="inlineStr">
        <is>
          <t>B_N_Y</t>
        </is>
      </c>
      <c r="AK6" t="inlineStr">
        <is>
          <t>B_N_Y</t>
        </is>
      </c>
      <c r="AL6" t="inlineStr">
        <is>
          <t>B_N_Y</t>
        </is>
      </c>
      <c r="AM6" t="inlineStr">
        <is>
          <t>B_N_Y</t>
        </is>
      </c>
      <c r="AN6" t="inlineStr">
        <is>
          <t>B_N_Y</t>
        </is>
      </c>
      <c r="AO6" t="inlineStr">
        <is>
          <t>B_N_Y</t>
        </is>
      </c>
      <c r="AP6" t="inlineStr">
        <is>
          <t>B_N_Y</t>
        </is>
      </c>
      <c r="AQ6" t="inlineStr">
        <is>
          <t>B_N_Y</t>
        </is>
      </c>
      <c r="AR6" t="inlineStr">
        <is>
          <t>B_N_Y</t>
        </is>
      </c>
      <c r="AS6" t="inlineStr">
        <is>
          <t>B_N_Y</t>
        </is>
      </c>
      <c r="AT6" t="inlineStr">
        <is>
          <t>B_N_Y</t>
        </is>
      </c>
      <c r="AU6" t="inlineStr">
        <is>
          <t>B_N_Y</t>
        </is>
      </c>
      <c r="AV6" t="inlineStr">
        <is>
          <t>B_N_Y</t>
        </is>
      </c>
      <c r="AW6" t="inlineStr">
        <is>
          <t>B_N_Y</t>
        </is>
      </c>
      <c r="AX6" t="inlineStr">
        <is>
          <t>B_N_Y</t>
        </is>
      </c>
      <c r="AY6" t="inlineStr">
        <is>
          <t>B_N_Y</t>
        </is>
      </c>
      <c r="AZ6" t="inlineStr">
        <is>
          <t>B_N_Y</t>
        </is>
      </c>
      <c r="BA6" t="inlineStr">
        <is>
          <t>B_N_Y</t>
        </is>
      </c>
      <c r="BB6" t="inlineStr">
        <is>
          <t>B_N_Y</t>
        </is>
      </c>
      <c r="BC6" t="inlineStr">
        <is>
          <t>B_N_Y</t>
        </is>
      </c>
      <c r="BD6" t="inlineStr">
        <is>
          <t>B_N_Y</t>
        </is>
      </c>
      <c r="BE6" t="inlineStr">
        <is>
          <t>B_N_Y</t>
        </is>
      </c>
      <c r="BF6" t="inlineStr">
        <is>
          <t>B_N_Y</t>
        </is>
      </c>
      <c r="BG6" t="inlineStr">
        <is>
          <t>B_N_Y</t>
        </is>
      </c>
      <c r="BH6" t="inlineStr">
        <is>
          <t>B_N_Y</t>
        </is>
      </c>
      <c r="BI6" t="inlineStr">
        <is>
          <t>B_N_Y</t>
        </is>
      </c>
      <c r="BJ6" t="inlineStr">
        <is>
          <t>B_N_Y</t>
        </is>
      </c>
      <c r="BK6" t="inlineStr">
        <is>
          <t>B_N_Y</t>
        </is>
      </c>
      <c r="BL6" t="inlineStr">
        <is>
          <t>B_N_Y</t>
        </is>
      </c>
      <c r="BM6" t="inlineStr">
        <is>
          <t>B_N_Y</t>
        </is>
      </c>
      <c r="BN6" t="inlineStr">
        <is>
          <t>B_N_Y</t>
        </is>
      </c>
      <c r="BO6" t="inlineStr">
        <is>
          <t>B_N_Y</t>
        </is>
      </c>
      <c r="BP6" t="inlineStr">
        <is>
          <t>B_N_Y</t>
        </is>
      </c>
      <c r="BQ6" t="inlineStr">
        <is>
          <t>B_N_Y</t>
        </is>
      </c>
      <c r="BR6" t="inlineStr">
        <is>
          <t>B_N_Y</t>
        </is>
      </c>
      <c r="BS6" t="inlineStr">
        <is>
          <t>B_N_Y</t>
        </is>
      </c>
      <c r="BT6" t="inlineStr">
        <is>
          <t>B_N_Y</t>
        </is>
      </c>
      <c r="BU6" t="inlineStr">
        <is>
          <t>B_N_Y</t>
        </is>
      </c>
      <c r="BV6" t="inlineStr">
        <is>
          <t>B_N_Y</t>
        </is>
      </c>
      <c r="BX6" t="inlineStr">
        <is>
          <t>B_N_Y</t>
        </is>
      </c>
      <c r="BY6" t="inlineStr">
        <is>
          <t>B_N_Y</t>
        </is>
      </c>
      <c r="BZ6" t="inlineStr">
        <is>
          <t>B_N_Y</t>
        </is>
      </c>
      <c r="CA6" t="inlineStr">
        <is>
          <t>B_N_Y</t>
        </is>
      </c>
      <c r="CB6" t="inlineStr">
        <is>
          <t>B_N_Y</t>
        </is>
      </c>
      <c r="CC6" t="inlineStr">
        <is>
          <t>B_N_Y</t>
        </is>
      </c>
      <c r="CD6" t="inlineStr">
        <is>
          <t>B_N_Y</t>
        </is>
      </c>
      <c r="CE6" t="inlineStr">
        <is>
          <t>S</t>
        </is>
      </c>
      <c r="CF6" t="inlineStr">
        <is>
          <t>S</t>
        </is>
      </c>
      <c r="CG6" t="inlineStr">
        <is>
          <t>S</t>
        </is>
      </c>
      <c r="CH6" t="inlineStr">
        <is>
          <t>S</t>
        </is>
      </c>
      <c r="CI6" t="inlineStr">
        <is>
          <t>S</t>
        </is>
      </c>
      <c r="CJ6" t="inlineStr">
        <is>
          <t>S</t>
        </is>
      </c>
      <c r="CK6" t="inlineStr">
        <is>
          <t>S</t>
        </is>
      </c>
      <c r="CL6" t="inlineStr">
        <is>
          <t>S</t>
        </is>
      </c>
      <c r="CM6" t="inlineStr">
        <is>
          <t>S</t>
        </is>
      </c>
      <c r="CN6" t="inlineStr">
        <is>
          <t>S</t>
        </is>
      </c>
      <c r="CO6" t="inlineStr">
        <is>
          <t>S</t>
        </is>
      </c>
      <c r="CP6" t="inlineStr">
        <is>
          <t>S</t>
        </is>
      </c>
      <c r="CQ6" t="inlineStr">
        <is>
          <t>S</t>
        </is>
      </c>
      <c r="CR6" t="inlineStr">
        <is>
          <t>B_N_Y</t>
        </is>
      </c>
    </row>
    <row r="7">
      <c r="A7" s="52" t="inlineStr">
        <is>
          <t>ICIAUT</t>
        </is>
      </c>
      <c r="B7" s="3" t="inlineStr">
        <is>
          <t>B_N_Y</t>
        </is>
      </c>
      <c r="C7" s="3" t="inlineStr">
        <is>
          <t>B_N_Y</t>
        </is>
      </c>
      <c r="D7" s="3" t="inlineStr">
        <is>
          <t>B_N_Y</t>
        </is>
      </c>
      <c r="E7" s="3" t="inlineStr">
        <is>
          <t>B_N_Y</t>
        </is>
      </c>
      <c r="F7" s="3" t="inlineStr">
        <is>
          <t>B_N_Y</t>
        </is>
      </c>
      <c r="G7" s="3" t="inlineStr">
        <is>
          <t>B_N_Y</t>
        </is>
      </c>
      <c r="H7" s="3" t="inlineStr">
        <is>
          <t>B_N_Y</t>
        </is>
      </c>
      <c r="I7" s="3" t="inlineStr">
        <is>
          <t>B_N_Y</t>
        </is>
      </c>
      <c r="J7" s="3" t="inlineStr">
        <is>
          <t>B_N_Y</t>
        </is>
      </c>
      <c r="K7" s="3" t="inlineStr">
        <is>
          <t>B_N_Y</t>
        </is>
      </c>
      <c r="L7" s="3" t="inlineStr">
        <is>
          <t>S</t>
        </is>
      </c>
      <c r="M7" s="3" t="inlineStr">
        <is>
          <t>S</t>
        </is>
      </c>
      <c r="N7" s="3" t="inlineStr">
        <is>
          <t>S</t>
        </is>
      </c>
      <c r="O7" s="3" t="inlineStr">
        <is>
          <t>S</t>
        </is>
      </c>
      <c r="P7" s="3" t="inlineStr">
        <is>
          <t>S</t>
        </is>
      </c>
      <c r="Q7" s="3" t="inlineStr">
        <is>
          <t>S</t>
        </is>
      </c>
      <c r="R7" s="3" t="inlineStr">
        <is>
          <t>S</t>
        </is>
      </c>
      <c r="S7" s="3" t="inlineStr">
        <is>
          <t>B_N_Y</t>
        </is>
      </c>
      <c r="T7" s="3" t="inlineStr">
        <is>
          <t>B_N_Y</t>
        </is>
      </c>
      <c r="U7" s="3" t="inlineStr">
        <is>
          <t>B_N_Y</t>
        </is>
      </c>
      <c r="V7" s="3" t="inlineStr">
        <is>
          <t>B_N_Y</t>
        </is>
      </c>
      <c r="W7" s="3" t="inlineStr">
        <is>
          <t>B_N_Y</t>
        </is>
      </c>
      <c r="X7" s="3" t="inlineStr">
        <is>
          <t>B_N_Y</t>
        </is>
      </c>
      <c r="Y7" s="3" t="inlineStr">
        <is>
          <t>S</t>
        </is>
      </c>
      <c r="Z7" s="3" t="inlineStr">
        <is>
          <t>B_N_Y</t>
        </is>
      </c>
      <c r="AA7" t="inlineStr">
        <is>
          <t>B_N_Y</t>
        </is>
      </c>
      <c r="AB7" t="inlineStr">
        <is>
          <t>B_N_Y</t>
        </is>
      </c>
      <c r="AC7" t="inlineStr">
        <is>
          <t>B_N_Y</t>
        </is>
      </c>
      <c r="AD7" t="inlineStr">
        <is>
          <t>B_N_Y</t>
        </is>
      </c>
      <c r="AE7" t="inlineStr">
        <is>
          <t>S</t>
        </is>
      </c>
      <c r="AF7" t="inlineStr">
        <is>
          <t>S</t>
        </is>
      </c>
      <c r="AG7" t="inlineStr">
        <is>
          <t>S</t>
        </is>
      </c>
      <c r="AH7" t="inlineStr">
        <is>
          <t>S</t>
        </is>
      </c>
      <c r="AI7" t="inlineStr">
        <is>
          <t>S</t>
        </is>
      </c>
      <c r="AJ7" t="inlineStr">
        <is>
          <t>S</t>
        </is>
      </c>
      <c r="AK7" t="inlineStr">
        <is>
          <t>S</t>
        </is>
      </c>
      <c r="AL7" t="inlineStr">
        <is>
          <t>S</t>
        </is>
      </c>
      <c r="AM7" t="inlineStr">
        <is>
          <t>S</t>
        </is>
      </c>
      <c r="AN7" t="inlineStr">
        <is>
          <t>S</t>
        </is>
      </c>
      <c r="AO7" t="inlineStr">
        <is>
          <t>S</t>
        </is>
      </c>
      <c r="AP7" t="inlineStr">
        <is>
          <t>S</t>
        </is>
      </c>
      <c r="AQ7" t="inlineStr">
        <is>
          <t>S</t>
        </is>
      </c>
      <c r="AR7" t="inlineStr">
        <is>
          <t>B_N_Y</t>
        </is>
      </c>
      <c r="AS7" t="inlineStr">
        <is>
          <t>S</t>
        </is>
      </c>
      <c r="AT7" t="inlineStr">
        <is>
          <t>B_N_Y</t>
        </is>
      </c>
      <c r="AU7" t="inlineStr">
        <is>
          <t>S</t>
        </is>
      </c>
      <c r="AV7" t="inlineStr">
        <is>
          <t>B_N_Y</t>
        </is>
      </c>
      <c r="AW7" t="inlineStr">
        <is>
          <t>B_N_Y</t>
        </is>
      </c>
      <c r="AX7" t="inlineStr">
        <is>
          <t>S</t>
        </is>
      </c>
      <c r="AY7" t="inlineStr">
        <is>
          <t>B_N_Y</t>
        </is>
      </c>
      <c r="AZ7" t="inlineStr">
        <is>
          <t>S</t>
        </is>
      </c>
      <c r="BA7" t="inlineStr">
        <is>
          <t>B_N_Y</t>
        </is>
      </c>
      <c r="BB7" t="inlineStr">
        <is>
          <t>B_N_Y</t>
        </is>
      </c>
      <c r="BC7" t="inlineStr">
        <is>
          <t>B_N_Y</t>
        </is>
      </c>
      <c r="BD7" t="inlineStr">
        <is>
          <t>B_N_Y</t>
        </is>
      </c>
      <c r="BE7" t="inlineStr">
        <is>
          <t>B_N_Y</t>
        </is>
      </c>
      <c r="BF7" t="inlineStr">
        <is>
          <t>B_N_Y</t>
        </is>
      </c>
      <c r="BG7" t="inlineStr">
        <is>
          <t>B_N_Y</t>
        </is>
      </c>
      <c r="BH7" t="inlineStr">
        <is>
          <t>B_N_Y</t>
        </is>
      </c>
      <c r="BI7" t="inlineStr">
        <is>
          <t>B_N_Y</t>
        </is>
      </c>
      <c r="BJ7" t="inlineStr">
        <is>
          <t>B_N_Y</t>
        </is>
      </c>
      <c r="BK7" t="inlineStr">
        <is>
          <t>B_N_Y</t>
        </is>
      </c>
      <c r="BL7" t="inlineStr">
        <is>
          <t>B_N_Y</t>
        </is>
      </c>
      <c r="BM7" t="inlineStr">
        <is>
          <t>B_N_Y</t>
        </is>
      </c>
      <c r="BN7" t="inlineStr">
        <is>
          <t>B_N_Y</t>
        </is>
      </c>
      <c r="BO7" t="inlineStr">
        <is>
          <t>B_N_Y</t>
        </is>
      </c>
      <c r="BP7" t="inlineStr">
        <is>
          <t>B_N_Y</t>
        </is>
      </c>
      <c r="BQ7" t="inlineStr">
        <is>
          <t>S</t>
        </is>
      </c>
      <c r="BR7" t="inlineStr">
        <is>
          <t>S</t>
        </is>
      </c>
      <c r="BS7" t="inlineStr">
        <is>
          <t>S</t>
        </is>
      </c>
      <c r="BT7" t="inlineStr">
        <is>
          <t>S</t>
        </is>
      </c>
      <c r="BU7" t="inlineStr">
        <is>
          <t>B_N_Y</t>
        </is>
      </c>
      <c r="BV7" t="inlineStr">
        <is>
          <t>B_N_Y</t>
        </is>
      </c>
      <c r="BX7" t="inlineStr">
        <is>
          <t>B_N_Y</t>
        </is>
      </c>
      <c r="BY7" t="inlineStr">
        <is>
          <t>S</t>
        </is>
      </c>
      <c r="BZ7" t="inlineStr">
        <is>
          <t>S</t>
        </is>
      </c>
      <c r="CA7" t="inlineStr">
        <is>
          <t>S</t>
        </is>
      </c>
      <c r="CB7" t="inlineStr">
        <is>
          <t>S</t>
        </is>
      </c>
      <c r="CC7" t="inlineStr">
        <is>
          <t>S</t>
        </is>
      </c>
      <c r="CD7" t="inlineStr">
        <is>
          <t>S</t>
        </is>
      </c>
      <c r="CE7" t="inlineStr">
        <is>
          <t>S</t>
        </is>
      </c>
      <c r="CF7" t="inlineStr">
        <is>
          <t>S</t>
        </is>
      </c>
      <c r="CG7" t="inlineStr">
        <is>
          <t>S</t>
        </is>
      </c>
      <c r="CH7" t="inlineStr">
        <is>
          <t>S</t>
        </is>
      </c>
      <c r="CI7" t="inlineStr">
        <is>
          <t>S</t>
        </is>
      </c>
      <c r="CJ7" t="inlineStr">
        <is>
          <t>B_N_Y</t>
        </is>
      </c>
      <c r="CK7" t="inlineStr">
        <is>
          <t>B_N_Y</t>
        </is>
      </c>
      <c r="CL7" t="inlineStr">
        <is>
          <t>B_N_Y</t>
        </is>
      </c>
      <c r="CM7" t="inlineStr">
        <is>
          <t>B_N_Y</t>
        </is>
      </c>
      <c r="CN7" t="inlineStr">
        <is>
          <t>B_N_Y</t>
        </is>
      </c>
      <c r="CO7" t="inlineStr">
        <is>
          <t>B_N_Y</t>
        </is>
      </c>
      <c r="CP7" t="inlineStr">
        <is>
          <t>B_N_Y</t>
        </is>
      </c>
      <c r="CQ7" t="inlineStr">
        <is>
          <t>B_N_Y</t>
        </is>
      </c>
      <c r="CR7" t="inlineStr">
        <is>
          <t>B_N_Y</t>
        </is>
      </c>
    </row>
    <row r="8">
      <c r="A8" s="52" t="inlineStr">
        <is>
          <t>ICIFMC</t>
        </is>
      </c>
      <c r="B8" s="3" t="inlineStr">
        <is>
          <t>B_N_Y</t>
        </is>
      </c>
      <c r="C8" s="3" t="inlineStr">
        <is>
          <t>B_N_Y</t>
        </is>
      </c>
      <c r="D8" s="3" t="inlineStr">
        <is>
          <t>B_N_Y</t>
        </is>
      </c>
      <c r="E8" s="3" t="inlineStr">
        <is>
          <t>B_N_Y</t>
        </is>
      </c>
      <c r="F8" s="3" t="inlineStr">
        <is>
          <t>B_N_Y</t>
        </is>
      </c>
      <c r="G8" s="3" t="inlineStr">
        <is>
          <t>B_N_Y</t>
        </is>
      </c>
      <c r="H8" s="3" t="inlineStr">
        <is>
          <t>B_N_Y</t>
        </is>
      </c>
      <c r="I8" s="3" t="inlineStr">
        <is>
          <t>B_N_Y</t>
        </is>
      </c>
      <c r="J8" s="3" t="inlineStr">
        <is>
          <t>B_N_Y</t>
        </is>
      </c>
      <c r="K8" s="3" t="inlineStr">
        <is>
          <t>B_N_Y</t>
        </is>
      </c>
      <c r="L8" s="3" t="inlineStr">
        <is>
          <t>B_N_Y</t>
        </is>
      </c>
      <c r="M8" s="3" t="inlineStr">
        <is>
          <t>B_N_Y</t>
        </is>
      </c>
      <c r="N8" s="3" t="inlineStr">
        <is>
          <t>B_N_Y</t>
        </is>
      </c>
      <c r="O8" s="3" t="inlineStr">
        <is>
          <t>B_N_Y</t>
        </is>
      </c>
      <c r="P8" s="3" t="inlineStr">
        <is>
          <t>B_N_Y</t>
        </is>
      </c>
      <c r="Q8" s="3" t="inlineStr">
        <is>
          <t>S</t>
        </is>
      </c>
      <c r="R8" s="3" t="inlineStr">
        <is>
          <t>B_N_Y</t>
        </is>
      </c>
      <c r="S8" s="3" t="inlineStr">
        <is>
          <t>B_N_Y</t>
        </is>
      </c>
      <c r="T8" s="3" t="inlineStr">
        <is>
          <t>B_N_Y</t>
        </is>
      </c>
      <c r="U8" s="3" t="inlineStr">
        <is>
          <t>B_N_Y</t>
        </is>
      </c>
      <c r="V8" s="3" t="inlineStr">
        <is>
          <t>B_N_Y</t>
        </is>
      </c>
      <c r="W8" s="3" t="inlineStr">
        <is>
          <t>B_N_Y</t>
        </is>
      </c>
      <c r="X8" s="3" t="inlineStr">
        <is>
          <t>B_N_Y</t>
        </is>
      </c>
      <c r="Y8" s="3" t="inlineStr">
        <is>
          <t>B_N_Y</t>
        </is>
      </c>
      <c r="Z8" s="3" t="inlineStr">
        <is>
          <t>B_N_Y</t>
        </is>
      </c>
      <c r="AA8" t="inlineStr">
        <is>
          <t>B_N_Y</t>
        </is>
      </c>
      <c r="AB8" t="inlineStr">
        <is>
          <t>B_N_Y</t>
        </is>
      </c>
      <c r="AC8" t="inlineStr">
        <is>
          <t>B_N_Y</t>
        </is>
      </c>
      <c r="AD8" t="inlineStr">
        <is>
          <t>B_N_Y</t>
        </is>
      </c>
      <c r="AE8" t="inlineStr">
        <is>
          <t>B</t>
        </is>
      </c>
      <c r="AF8" t="inlineStr">
        <is>
          <t>B</t>
        </is>
      </c>
      <c r="AG8" t="inlineStr">
        <is>
          <t>B</t>
        </is>
      </c>
      <c r="AH8" t="inlineStr">
        <is>
          <t>B</t>
        </is>
      </c>
      <c r="AI8" t="inlineStr">
        <is>
          <t>S</t>
        </is>
      </c>
      <c r="AJ8" t="inlineStr">
        <is>
          <t>S</t>
        </is>
      </c>
      <c r="AK8" t="inlineStr">
        <is>
          <t>S</t>
        </is>
      </c>
      <c r="AL8" t="inlineStr">
        <is>
          <t>S</t>
        </is>
      </c>
      <c r="AM8" t="inlineStr">
        <is>
          <t>S</t>
        </is>
      </c>
      <c r="AN8" t="inlineStr">
        <is>
          <t>B</t>
        </is>
      </c>
      <c r="AO8" t="inlineStr">
        <is>
          <t>B</t>
        </is>
      </c>
      <c r="AP8" t="inlineStr">
        <is>
          <t>B</t>
        </is>
      </c>
      <c r="AQ8" t="inlineStr">
        <is>
          <t>S</t>
        </is>
      </c>
      <c r="AR8" t="inlineStr">
        <is>
          <t>S</t>
        </is>
      </c>
      <c r="AS8" t="inlineStr">
        <is>
          <t>S</t>
        </is>
      </c>
      <c r="AT8" t="inlineStr">
        <is>
          <t>S</t>
        </is>
      </c>
      <c r="AU8" t="inlineStr">
        <is>
          <t>S</t>
        </is>
      </c>
      <c r="AV8" t="inlineStr">
        <is>
          <t>S</t>
        </is>
      </c>
      <c r="AW8" t="inlineStr">
        <is>
          <t>S</t>
        </is>
      </c>
      <c r="AX8" t="inlineStr">
        <is>
          <t>S</t>
        </is>
      </c>
      <c r="AY8" t="inlineStr">
        <is>
          <t>S</t>
        </is>
      </c>
      <c r="AZ8" t="inlineStr">
        <is>
          <t>S</t>
        </is>
      </c>
      <c r="BA8" t="inlineStr">
        <is>
          <t>S</t>
        </is>
      </c>
      <c r="BB8" t="inlineStr">
        <is>
          <t>S</t>
        </is>
      </c>
      <c r="BC8" t="inlineStr">
        <is>
          <t>S</t>
        </is>
      </c>
      <c r="BD8" t="inlineStr">
        <is>
          <t>S</t>
        </is>
      </c>
      <c r="BE8" t="inlineStr">
        <is>
          <t>S</t>
        </is>
      </c>
      <c r="BF8" t="inlineStr">
        <is>
          <t>S</t>
        </is>
      </c>
      <c r="BG8" t="inlineStr">
        <is>
          <t>S</t>
        </is>
      </c>
      <c r="BH8" t="inlineStr">
        <is>
          <t>S</t>
        </is>
      </c>
      <c r="BI8" t="inlineStr">
        <is>
          <t>S</t>
        </is>
      </c>
      <c r="BJ8" t="inlineStr">
        <is>
          <t>S</t>
        </is>
      </c>
      <c r="BK8" t="inlineStr">
        <is>
          <t>S</t>
        </is>
      </c>
      <c r="BL8" t="inlineStr">
        <is>
          <t>S</t>
        </is>
      </c>
      <c r="BM8" t="inlineStr">
        <is>
          <t>S</t>
        </is>
      </c>
      <c r="BN8" t="inlineStr">
        <is>
          <t>S</t>
        </is>
      </c>
      <c r="BO8" t="inlineStr">
        <is>
          <t>S</t>
        </is>
      </c>
      <c r="BP8" t="inlineStr">
        <is>
          <t>B_N_Y</t>
        </is>
      </c>
      <c r="BQ8" t="inlineStr">
        <is>
          <t>B_N_Y</t>
        </is>
      </c>
      <c r="BR8" t="inlineStr">
        <is>
          <t>B_N_Y</t>
        </is>
      </c>
      <c r="BS8" t="inlineStr">
        <is>
          <t>B_N_Y</t>
        </is>
      </c>
      <c r="BT8" t="inlineStr">
        <is>
          <t>B_N_Y</t>
        </is>
      </c>
      <c r="BU8" t="inlineStr">
        <is>
          <t>B_N_Y</t>
        </is>
      </c>
      <c r="BV8" t="inlineStr">
        <is>
          <t>B_N_Y</t>
        </is>
      </c>
      <c r="BX8" t="inlineStr">
        <is>
          <t>B_N_Y</t>
        </is>
      </c>
      <c r="BY8" t="inlineStr">
        <is>
          <t>B</t>
        </is>
      </c>
      <c r="BZ8" t="inlineStr">
        <is>
          <t>B</t>
        </is>
      </c>
      <c r="CA8" t="inlineStr">
        <is>
          <t>B</t>
        </is>
      </c>
      <c r="CB8" t="inlineStr">
        <is>
          <t>B_N_Y</t>
        </is>
      </c>
      <c r="CC8" t="inlineStr">
        <is>
          <t>B_N_Y</t>
        </is>
      </c>
      <c r="CD8" t="inlineStr">
        <is>
          <t>B_N_Y</t>
        </is>
      </c>
      <c r="CE8" t="inlineStr">
        <is>
          <t>B_N_Y</t>
        </is>
      </c>
      <c r="CF8" t="inlineStr">
        <is>
          <t>B</t>
        </is>
      </c>
      <c r="CG8" t="inlineStr">
        <is>
          <t>B</t>
        </is>
      </c>
      <c r="CH8" t="inlineStr">
        <is>
          <t>B</t>
        </is>
      </c>
      <c r="CI8" t="inlineStr">
        <is>
          <t>B</t>
        </is>
      </c>
      <c r="CJ8" t="inlineStr">
        <is>
          <t>B_N_Y</t>
        </is>
      </c>
      <c r="CK8" t="inlineStr">
        <is>
          <t>B_N_Y</t>
        </is>
      </c>
      <c r="CL8" t="inlineStr">
        <is>
          <t>B_N_Y</t>
        </is>
      </c>
      <c r="CM8" t="inlineStr">
        <is>
          <t>S</t>
        </is>
      </c>
      <c r="CN8" t="inlineStr">
        <is>
          <t>B_N_Y</t>
        </is>
      </c>
      <c r="CO8" t="inlineStr">
        <is>
          <t>B_N_Y</t>
        </is>
      </c>
      <c r="CP8" t="inlineStr">
        <is>
          <t>B_N_Y</t>
        </is>
      </c>
      <c r="CQ8" t="inlineStr">
        <is>
          <t>B_N_Y</t>
        </is>
      </c>
      <c r="CR8" t="inlineStr">
        <is>
          <t>B_N_Y</t>
        </is>
      </c>
    </row>
    <row r="9" ht="18" customHeight="1">
      <c r="A9" s="59" t="inlineStr">
        <is>
          <t>ICIGOL</t>
        </is>
      </c>
      <c r="B9" s="3" t="inlineStr">
        <is>
          <t>B_N_Y</t>
        </is>
      </c>
      <c r="C9" s="3" t="inlineStr">
        <is>
          <t>B_N_Y</t>
        </is>
      </c>
      <c r="D9" s="3" t="inlineStr">
        <is>
          <t>B_N_Y</t>
        </is>
      </c>
      <c r="E9" s="3" t="inlineStr">
        <is>
          <t>B_N_Y</t>
        </is>
      </c>
      <c r="F9" s="3" t="inlineStr">
        <is>
          <t>B_N_Y</t>
        </is>
      </c>
      <c r="G9" s="3" t="inlineStr">
        <is>
          <t>B_N_Y</t>
        </is>
      </c>
      <c r="H9" s="3" t="inlineStr">
        <is>
          <t>B_N_Y</t>
        </is>
      </c>
      <c r="I9" s="3" t="inlineStr">
        <is>
          <t>B_N_Y</t>
        </is>
      </c>
      <c r="J9" s="3" t="inlineStr">
        <is>
          <t>B_N_Y</t>
        </is>
      </c>
      <c r="K9" s="3" t="inlineStr">
        <is>
          <t>B_N_Y</t>
        </is>
      </c>
      <c r="L9" s="3" t="inlineStr">
        <is>
          <t>B_N_Y</t>
        </is>
      </c>
      <c r="M9" s="3" t="inlineStr">
        <is>
          <t>B_N_Y</t>
        </is>
      </c>
      <c r="N9" s="3" t="inlineStr">
        <is>
          <t>B_N_Y</t>
        </is>
      </c>
      <c r="O9" s="3" t="inlineStr">
        <is>
          <t>B_N_Y</t>
        </is>
      </c>
      <c r="P9" s="3" t="inlineStr">
        <is>
          <t>B_N_Y</t>
        </is>
      </c>
      <c r="Q9" s="3" t="inlineStr">
        <is>
          <t>B_N_Y</t>
        </is>
      </c>
      <c r="R9" s="3" t="inlineStr">
        <is>
          <t>B_N_Y</t>
        </is>
      </c>
      <c r="S9" s="3" t="inlineStr">
        <is>
          <t>B_N_Y</t>
        </is>
      </c>
      <c r="T9" s="3" t="inlineStr">
        <is>
          <t>B_N_Y</t>
        </is>
      </c>
      <c r="U9" s="3" t="inlineStr">
        <is>
          <t>B_N_Y</t>
        </is>
      </c>
      <c r="V9" s="3" t="inlineStr">
        <is>
          <t>B_N_Y</t>
        </is>
      </c>
      <c r="W9" s="3" t="inlineStr">
        <is>
          <t>B_N_Y</t>
        </is>
      </c>
      <c r="X9" s="3" t="inlineStr">
        <is>
          <t>B_N_Y</t>
        </is>
      </c>
      <c r="Y9" s="3" t="inlineStr">
        <is>
          <t>B_N_Y</t>
        </is>
      </c>
      <c r="Z9" s="3" t="inlineStr">
        <is>
          <t>B_N_Y</t>
        </is>
      </c>
      <c r="AA9" t="inlineStr">
        <is>
          <t>B_N_Y</t>
        </is>
      </c>
      <c r="AB9" t="inlineStr">
        <is>
          <t>B_N_Y</t>
        </is>
      </c>
      <c r="AC9" t="inlineStr">
        <is>
          <t>B_N_Y</t>
        </is>
      </c>
      <c r="AD9" t="inlineStr">
        <is>
          <t>B_N_Y</t>
        </is>
      </c>
      <c r="AE9" t="inlineStr">
        <is>
          <t>B_N_Y</t>
        </is>
      </c>
      <c r="AF9" t="inlineStr">
        <is>
          <t>B_N_Y</t>
        </is>
      </c>
      <c r="AG9" t="inlineStr">
        <is>
          <t>B_N_Y</t>
        </is>
      </c>
      <c r="AH9" t="inlineStr">
        <is>
          <t>B_N_Y</t>
        </is>
      </c>
      <c r="AI9" t="inlineStr">
        <is>
          <t>B_N_Y</t>
        </is>
      </c>
      <c r="AJ9" t="inlineStr">
        <is>
          <t>B_N_Y</t>
        </is>
      </c>
      <c r="AK9" t="inlineStr">
        <is>
          <t>B_N_Y</t>
        </is>
      </c>
      <c r="AL9" t="inlineStr">
        <is>
          <t>B_N_Y</t>
        </is>
      </c>
      <c r="AM9" t="inlineStr">
        <is>
          <t>B_N_Y</t>
        </is>
      </c>
      <c r="AN9" t="inlineStr">
        <is>
          <t>B_N_Y</t>
        </is>
      </c>
      <c r="AO9" t="inlineStr">
        <is>
          <t>B_N_Y</t>
        </is>
      </c>
      <c r="AP9" t="inlineStr">
        <is>
          <t>B_N_Y</t>
        </is>
      </c>
      <c r="AQ9" t="inlineStr">
        <is>
          <t>B_N_Y</t>
        </is>
      </c>
      <c r="AR9" t="inlineStr">
        <is>
          <t>B_N_Y</t>
        </is>
      </c>
      <c r="AS9" t="inlineStr">
        <is>
          <t>B_N_Y</t>
        </is>
      </c>
      <c r="AT9" t="inlineStr">
        <is>
          <t>B_N_Y</t>
        </is>
      </c>
      <c r="AU9" t="inlineStr">
        <is>
          <t>B_N_Y</t>
        </is>
      </c>
      <c r="AV9" t="inlineStr">
        <is>
          <t>B_N_Y</t>
        </is>
      </c>
      <c r="AW9" t="inlineStr">
        <is>
          <t>B_N_Y</t>
        </is>
      </c>
      <c r="AX9" t="inlineStr">
        <is>
          <t>B_N_Y</t>
        </is>
      </c>
      <c r="AY9" t="inlineStr">
        <is>
          <t>B_N_Y</t>
        </is>
      </c>
      <c r="AZ9" t="inlineStr">
        <is>
          <t>B_N_Y</t>
        </is>
      </c>
      <c r="BA9" t="inlineStr">
        <is>
          <t>B_N_Y</t>
        </is>
      </c>
      <c r="BB9" t="inlineStr">
        <is>
          <t>B_N_Y</t>
        </is>
      </c>
      <c r="BC9" t="inlineStr">
        <is>
          <t>B_N_Y</t>
        </is>
      </c>
      <c r="BD9" t="inlineStr">
        <is>
          <t>B_N_Y</t>
        </is>
      </c>
      <c r="BE9" t="inlineStr">
        <is>
          <t>B_N_Y</t>
        </is>
      </c>
      <c r="BF9" t="inlineStr">
        <is>
          <t>B_N_Y</t>
        </is>
      </c>
      <c r="BG9" t="inlineStr">
        <is>
          <t>B_N_Y</t>
        </is>
      </c>
      <c r="BH9" t="inlineStr">
        <is>
          <t>B_N_Y</t>
        </is>
      </c>
      <c r="BI9" t="inlineStr">
        <is>
          <t>B_N_Y</t>
        </is>
      </c>
      <c r="BJ9" t="inlineStr">
        <is>
          <t>B_N_Y</t>
        </is>
      </c>
      <c r="BK9" t="inlineStr">
        <is>
          <t>B_N_Y</t>
        </is>
      </c>
      <c r="BL9" t="inlineStr">
        <is>
          <t>B_N_Y</t>
        </is>
      </c>
      <c r="BM9" t="inlineStr">
        <is>
          <t>B_N_Y</t>
        </is>
      </c>
      <c r="BN9" t="inlineStr">
        <is>
          <t>B_N_Y</t>
        </is>
      </c>
      <c r="BO9" t="inlineStr">
        <is>
          <t>B_N_Y</t>
        </is>
      </c>
      <c r="BP9" t="inlineStr">
        <is>
          <t>B_N_Y</t>
        </is>
      </c>
      <c r="BQ9" t="inlineStr">
        <is>
          <t>B_N_Y</t>
        </is>
      </c>
      <c r="BR9" t="inlineStr">
        <is>
          <t>B_N_Y</t>
        </is>
      </c>
      <c r="BS9" t="inlineStr">
        <is>
          <t>B_N_Y</t>
        </is>
      </c>
      <c r="BT9" t="inlineStr">
        <is>
          <t>B_N_Y</t>
        </is>
      </c>
      <c r="BU9" t="inlineStr">
        <is>
          <t>B_N_Y</t>
        </is>
      </c>
      <c r="BV9" t="inlineStr">
        <is>
          <t>B_N_Y</t>
        </is>
      </c>
      <c r="BX9" t="inlineStr">
        <is>
          <t>B_N_Y</t>
        </is>
      </c>
      <c r="BY9" t="inlineStr">
        <is>
          <t>B_N_Y</t>
        </is>
      </c>
      <c r="BZ9" t="inlineStr">
        <is>
          <t>B_N_Y</t>
        </is>
      </c>
      <c r="CA9" t="inlineStr">
        <is>
          <t>B_N_Y</t>
        </is>
      </c>
      <c r="CB9" t="inlineStr">
        <is>
          <t>B_N_Y</t>
        </is>
      </c>
      <c r="CC9" t="inlineStr">
        <is>
          <t>B_N_Y</t>
        </is>
      </c>
      <c r="CD9" t="inlineStr">
        <is>
          <t>B_N_Y</t>
        </is>
      </c>
      <c r="CE9" t="inlineStr">
        <is>
          <t>B_N_Y</t>
        </is>
      </c>
      <c r="CF9" t="inlineStr">
        <is>
          <t>B_N_Y</t>
        </is>
      </c>
      <c r="CG9" t="inlineStr">
        <is>
          <t>B_N_Y</t>
        </is>
      </c>
      <c r="CH9" t="inlineStr">
        <is>
          <t>B_N_Y</t>
        </is>
      </c>
      <c r="CI9" t="inlineStr">
        <is>
          <t>B_N_Y</t>
        </is>
      </c>
      <c r="CJ9" t="inlineStr">
        <is>
          <t>B_N_Y</t>
        </is>
      </c>
      <c r="CK9" t="inlineStr">
        <is>
          <t>B_N_Y</t>
        </is>
      </c>
      <c r="CL9" t="inlineStr">
        <is>
          <t>B_N_Y</t>
        </is>
      </c>
      <c r="CM9" t="inlineStr">
        <is>
          <t>B_N_Y</t>
        </is>
      </c>
      <c r="CN9" t="inlineStr">
        <is>
          <t>B_N_Y</t>
        </is>
      </c>
      <c r="CO9" t="inlineStr">
        <is>
          <t>B_N_Y</t>
        </is>
      </c>
      <c r="CP9" t="inlineStr">
        <is>
          <t>B_N_Y</t>
        </is>
      </c>
      <c r="CQ9" t="inlineStr">
        <is>
          <t>B_N_Y</t>
        </is>
      </c>
      <c r="CR9" t="inlineStr">
        <is>
          <t>B_N_Y</t>
        </is>
      </c>
    </row>
    <row r="10">
      <c r="A10" s="52" t="inlineStr">
        <is>
          <t>ICIHEA</t>
        </is>
      </c>
      <c r="B10" s="3" t="inlineStr">
        <is>
          <t>B_N_Y</t>
        </is>
      </c>
      <c r="C10" s="3" t="inlineStr">
        <is>
          <t>B_N_Y</t>
        </is>
      </c>
      <c r="D10" s="3" t="inlineStr">
        <is>
          <t>B_N_Y</t>
        </is>
      </c>
      <c r="E10" s="3" t="inlineStr">
        <is>
          <t>B_N_Y</t>
        </is>
      </c>
      <c r="F10" s="3" t="inlineStr">
        <is>
          <t>B_N_Y</t>
        </is>
      </c>
      <c r="G10" s="3" t="inlineStr">
        <is>
          <t>B_N_Y</t>
        </is>
      </c>
      <c r="H10" s="3" t="inlineStr">
        <is>
          <t>B_N_Y</t>
        </is>
      </c>
      <c r="I10" s="3" t="inlineStr">
        <is>
          <t>S</t>
        </is>
      </c>
      <c r="J10" s="3" t="inlineStr">
        <is>
          <t>B_N_Y</t>
        </is>
      </c>
      <c r="K10" s="3" t="inlineStr">
        <is>
          <t>B_N_Y</t>
        </is>
      </c>
      <c r="L10" s="3" t="inlineStr">
        <is>
          <t>B_N_Y</t>
        </is>
      </c>
      <c r="M10" s="3" t="inlineStr">
        <is>
          <t>B_N_Y</t>
        </is>
      </c>
      <c r="N10" s="3" t="inlineStr">
        <is>
          <t>B_N_Y</t>
        </is>
      </c>
      <c r="O10" s="3" t="inlineStr">
        <is>
          <t>B_N_Y</t>
        </is>
      </c>
      <c r="P10" s="3" t="inlineStr">
        <is>
          <t>B_N_Y</t>
        </is>
      </c>
      <c r="Q10" s="3" t="inlineStr">
        <is>
          <t>B_N_Y</t>
        </is>
      </c>
      <c r="R10" s="3" t="inlineStr">
        <is>
          <t>B_N_Y</t>
        </is>
      </c>
      <c r="S10" s="3" t="inlineStr">
        <is>
          <t>B_N_Y</t>
        </is>
      </c>
      <c r="T10" s="3" t="inlineStr">
        <is>
          <t>B_N_Y</t>
        </is>
      </c>
      <c r="U10" s="3" t="inlineStr">
        <is>
          <t>B_N_Y</t>
        </is>
      </c>
      <c r="V10" s="3" t="inlineStr">
        <is>
          <t>B_N_Y</t>
        </is>
      </c>
      <c r="W10" s="3" t="inlineStr">
        <is>
          <t>B_N_Y</t>
        </is>
      </c>
      <c r="X10" s="3" t="inlineStr">
        <is>
          <t>B_N_Y</t>
        </is>
      </c>
      <c r="Y10" s="3" t="inlineStr">
        <is>
          <t>S</t>
        </is>
      </c>
      <c r="Z10" s="3" t="inlineStr">
        <is>
          <t>B_N_Y</t>
        </is>
      </c>
      <c r="AA10" t="inlineStr">
        <is>
          <t>B_N_Y</t>
        </is>
      </c>
      <c r="AB10" t="inlineStr">
        <is>
          <t>B_N_Y</t>
        </is>
      </c>
      <c r="AC10" t="inlineStr">
        <is>
          <t>B_N_Y</t>
        </is>
      </c>
      <c r="AD10" t="inlineStr">
        <is>
          <t>B_N_Y</t>
        </is>
      </c>
      <c r="AE10" t="inlineStr">
        <is>
          <t>B_N_Y</t>
        </is>
      </c>
      <c r="AF10" t="inlineStr">
        <is>
          <t>B_N_Y</t>
        </is>
      </c>
      <c r="AG10" t="inlineStr">
        <is>
          <t>B_N_Y</t>
        </is>
      </c>
      <c r="AH10" t="inlineStr">
        <is>
          <t>B_N_Y</t>
        </is>
      </c>
      <c r="AI10" t="inlineStr">
        <is>
          <t>B_N_Y</t>
        </is>
      </c>
      <c r="AJ10" t="inlineStr">
        <is>
          <t>B</t>
        </is>
      </c>
      <c r="AK10" t="inlineStr">
        <is>
          <t>B</t>
        </is>
      </c>
      <c r="AL10" t="inlineStr">
        <is>
          <t>B</t>
        </is>
      </c>
      <c r="AM10" t="inlineStr">
        <is>
          <t>B</t>
        </is>
      </c>
      <c r="AN10" t="inlineStr">
        <is>
          <t>B_N_Y</t>
        </is>
      </c>
      <c r="AO10" t="inlineStr">
        <is>
          <t>B_N_Y</t>
        </is>
      </c>
      <c r="AP10" t="inlineStr">
        <is>
          <t>B_N_Y</t>
        </is>
      </c>
      <c r="AQ10" t="inlineStr">
        <is>
          <t>B</t>
        </is>
      </c>
      <c r="AR10" t="inlineStr">
        <is>
          <t>B_N_Y</t>
        </is>
      </c>
      <c r="AS10" t="inlineStr">
        <is>
          <t>B_N_Y</t>
        </is>
      </c>
      <c r="AT10" t="inlineStr">
        <is>
          <t>S</t>
        </is>
      </c>
      <c r="AU10" t="inlineStr">
        <is>
          <t>S</t>
        </is>
      </c>
      <c r="AV10" t="inlineStr">
        <is>
          <t>B_N_Y</t>
        </is>
      </c>
      <c r="AW10" t="inlineStr">
        <is>
          <t>B_N_Y</t>
        </is>
      </c>
      <c r="AX10" t="inlineStr">
        <is>
          <t>B_N_Y</t>
        </is>
      </c>
      <c r="AY10" t="inlineStr">
        <is>
          <t>B_N_Y</t>
        </is>
      </c>
      <c r="AZ10" t="inlineStr">
        <is>
          <t>B_N_Y</t>
        </is>
      </c>
      <c r="BA10" t="inlineStr">
        <is>
          <t>B_N_Y</t>
        </is>
      </c>
      <c r="BB10" t="inlineStr">
        <is>
          <t>B_N_Y</t>
        </is>
      </c>
      <c r="BC10" t="inlineStr">
        <is>
          <t>B_N_Y</t>
        </is>
      </c>
      <c r="BD10" t="inlineStr">
        <is>
          <t>B_N_Y</t>
        </is>
      </c>
      <c r="BE10" t="inlineStr">
        <is>
          <t>B_N_Y</t>
        </is>
      </c>
      <c r="BF10" t="inlineStr">
        <is>
          <t>B_N_Y</t>
        </is>
      </c>
      <c r="BG10" t="inlineStr">
        <is>
          <t>B_N_Y</t>
        </is>
      </c>
      <c r="BH10" t="inlineStr">
        <is>
          <t>B_N_Y</t>
        </is>
      </c>
      <c r="BI10" t="inlineStr">
        <is>
          <t>B_N_Y</t>
        </is>
      </c>
      <c r="BJ10" t="inlineStr">
        <is>
          <t>B_N_Y</t>
        </is>
      </c>
      <c r="BK10" t="inlineStr">
        <is>
          <t>B_N_Y</t>
        </is>
      </c>
      <c r="BL10" t="inlineStr">
        <is>
          <t>B_N_Y</t>
        </is>
      </c>
      <c r="BM10" t="inlineStr">
        <is>
          <t>B_N_Y</t>
        </is>
      </c>
      <c r="BN10" t="inlineStr">
        <is>
          <t>B_N_Y</t>
        </is>
      </c>
      <c r="BO10" t="inlineStr">
        <is>
          <t>B_N_Y</t>
        </is>
      </c>
      <c r="BP10" t="inlineStr">
        <is>
          <t>B_N_Y</t>
        </is>
      </c>
      <c r="BQ10" t="inlineStr">
        <is>
          <t>B_N_Y</t>
        </is>
      </c>
      <c r="BR10" t="inlineStr">
        <is>
          <t>B_N_Y</t>
        </is>
      </c>
      <c r="BS10" t="inlineStr">
        <is>
          <t>B_N_Y</t>
        </is>
      </c>
      <c r="BT10" t="inlineStr">
        <is>
          <t>B_N_Y</t>
        </is>
      </c>
      <c r="BU10" t="inlineStr">
        <is>
          <t>B_N_Y</t>
        </is>
      </c>
      <c r="BV10" t="inlineStr">
        <is>
          <t>B_N_Y</t>
        </is>
      </c>
      <c r="BX10" t="inlineStr">
        <is>
          <t>B_N_Y</t>
        </is>
      </c>
      <c r="BY10" t="inlineStr">
        <is>
          <t>B_N_Y</t>
        </is>
      </c>
      <c r="BZ10" t="inlineStr">
        <is>
          <t>B_N_Y</t>
        </is>
      </c>
      <c r="CA10" t="inlineStr">
        <is>
          <t>B_N_Y</t>
        </is>
      </c>
      <c r="CB10" t="inlineStr">
        <is>
          <t>B_N_Y</t>
        </is>
      </c>
      <c r="CC10" t="inlineStr">
        <is>
          <t>B_N_Y</t>
        </is>
      </c>
      <c r="CD10" t="inlineStr">
        <is>
          <t>B_N_Y</t>
        </is>
      </c>
      <c r="CE10" t="inlineStr">
        <is>
          <t>B</t>
        </is>
      </c>
      <c r="CF10" t="inlineStr">
        <is>
          <t>B</t>
        </is>
      </c>
      <c r="CG10" t="inlineStr">
        <is>
          <t>B</t>
        </is>
      </c>
      <c r="CH10" t="inlineStr">
        <is>
          <t>B</t>
        </is>
      </c>
      <c r="CI10" t="inlineStr">
        <is>
          <t>B</t>
        </is>
      </c>
      <c r="CJ10" t="inlineStr">
        <is>
          <t>B_N_Y</t>
        </is>
      </c>
      <c r="CK10" t="inlineStr">
        <is>
          <t>B_N_Y</t>
        </is>
      </c>
      <c r="CL10" t="inlineStr">
        <is>
          <t>B_N_Y</t>
        </is>
      </c>
      <c r="CM10" t="inlineStr">
        <is>
          <t>B_N_Y</t>
        </is>
      </c>
      <c r="CN10" t="inlineStr">
        <is>
          <t>B_N_Y</t>
        </is>
      </c>
      <c r="CO10" t="inlineStr">
        <is>
          <t>B_N_Y</t>
        </is>
      </c>
      <c r="CP10" t="inlineStr">
        <is>
          <t>B_N_Y</t>
        </is>
      </c>
      <c r="CQ10" t="inlineStr">
        <is>
          <t>B_N_Y</t>
        </is>
      </c>
      <c r="CR10" t="inlineStr">
        <is>
          <t>B_N_Y</t>
        </is>
      </c>
    </row>
    <row r="11" ht="18" customHeight="1">
      <c r="A11" s="59" t="inlineStr">
        <is>
          <t>ICIPSE</t>
        </is>
      </c>
      <c r="B11" s="3" t="inlineStr">
        <is>
          <t>B</t>
        </is>
      </c>
      <c r="C11" s="3" t="inlineStr">
        <is>
          <t>B</t>
        </is>
      </c>
      <c r="D11" s="3" t="inlineStr">
        <is>
          <t>B</t>
        </is>
      </c>
      <c r="E11" s="3" t="inlineStr">
        <is>
          <t>B</t>
        </is>
      </c>
      <c r="F11" s="3" t="inlineStr">
        <is>
          <t>B</t>
        </is>
      </c>
      <c r="G11" s="3" t="inlineStr">
        <is>
          <t>B</t>
        </is>
      </c>
      <c r="H11" s="3" t="inlineStr">
        <is>
          <t>B</t>
        </is>
      </c>
      <c r="I11" s="3" t="inlineStr">
        <is>
          <t>B</t>
        </is>
      </c>
      <c r="J11" s="3" t="inlineStr">
        <is>
          <t>B</t>
        </is>
      </c>
      <c r="K11" s="3" t="inlineStr">
        <is>
          <t>B</t>
        </is>
      </c>
      <c r="L11" s="3" t="inlineStr">
        <is>
          <t>B_N_Y</t>
        </is>
      </c>
      <c r="M11" s="3" t="inlineStr">
        <is>
          <t>B</t>
        </is>
      </c>
      <c r="N11" s="3" t="inlineStr">
        <is>
          <t>B_N_Y</t>
        </is>
      </c>
      <c r="O11" s="3" t="inlineStr">
        <is>
          <t>B_N_Y</t>
        </is>
      </c>
      <c r="P11" s="3" t="inlineStr">
        <is>
          <t>B_N_Y</t>
        </is>
      </c>
      <c r="Q11" s="3" t="inlineStr">
        <is>
          <t>B_N_Y</t>
        </is>
      </c>
      <c r="R11" s="3" t="inlineStr">
        <is>
          <t>B_N_Y</t>
        </is>
      </c>
      <c r="S11" s="3" t="inlineStr">
        <is>
          <t>B_N_Y</t>
        </is>
      </c>
      <c r="T11" s="3" t="inlineStr">
        <is>
          <t>B_N_Y</t>
        </is>
      </c>
      <c r="U11" s="3" t="inlineStr">
        <is>
          <t>B_N_Y</t>
        </is>
      </c>
      <c r="V11" s="3" t="inlineStr">
        <is>
          <t>B_N_Y</t>
        </is>
      </c>
      <c r="W11" s="3" t="inlineStr">
        <is>
          <t>B_N_Y</t>
        </is>
      </c>
      <c r="X11" s="3" t="inlineStr">
        <is>
          <t>B_N_Y</t>
        </is>
      </c>
      <c r="Y11" s="3" t="inlineStr">
        <is>
          <t>B_N_Y</t>
        </is>
      </c>
      <c r="Z11" s="3" t="inlineStr">
        <is>
          <t>B_N_Y</t>
        </is>
      </c>
      <c r="AA11" t="inlineStr">
        <is>
          <t>B_N_Y</t>
        </is>
      </c>
      <c r="AB11" t="inlineStr">
        <is>
          <t>B_N_Y</t>
        </is>
      </c>
      <c r="AC11" t="inlineStr">
        <is>
          <t>B_N_Y</t>
        </is>
      </c>
      <c r="AD11" t="inlineStr">
        <is>
          <t>B_N_Y</t>
        </is>
      </c>
      <c r="AE11" t="inlineStr">
        <is>
          <t>B</t>
        </is>
      </c>
      <c r="AF11" t="inlineStr">
        <is>
          <t>B</t>
        </is>
      </c>
      <c r="AG11" t="inlineStr">
        <is>
          <t>B</t>
        </is>
      </c>
      <c r="AH11" t="inlineStr">
        <is>
          <t>B_N_Y</t>
        </is>
      </c>
      <c r="AI11" t="inlineStr">
        <is>
          <t>B</t>
        </is>
      </c>
      <c r="AJ11" t="inlineStr">
        <is>
          <t>B</t>
        </is>
      </c>
      <c r="AK11" t="inlineStr">
        <is>
          <t>B</t>
        </is>
      </c>
      <c r="AL11" t="inlineStr">
        <is>
          <t>B</t>
        </is>
      </c>
      <c r="AM11" t="inlineStr">
        <is>
          <t>B</t>
        </is>
      </c>
      <c r="AN11" t="inlineStr">
        <is>
          <t>B_N_Y</t>
        </is>
      </c>
      <c r="AO11" t="inlineStr">
        <is>
          <t>B_N_Y</t>
        </is>
      </c>
      <c r="AP11" t="inlineStr">
        <is>
          <t>B_N_Y</t>
        </is>
      </c>
      <c r="AQ11" t="inlineStr">
        <is>
          <t>B</t>
        </is>
      </c>
      <c r="AR11" t="inlineStr">
        <is>
          <t>B</t>
        </is>
      </c>
      <c r="AS11" t="inlineStr">
        <is>
          <t>B</t>
        </is>
      </c>
      <c r="AT11" t="inlineStr">
        <is>
          <t>B</t>
        </is>
      </c>
      <c r="AU11" t="inlineStr">
        <is>
          <t>B</t>
        </is>
      </c>
      <c r="AV11" t="inlineStr">
        <is>
          <t>B</t>
        </is>
      </c>
      <c r="AW11" t="inlineStr">
        <is>
          <t>B</t>
        </is>
      </c>
      <c r="AX11" t="inlineStr">
        <is>
          <t>B</t>
        </is>
      </c>
      <c r="AY11" t="inlineStr">
        <is>
          <t>B</t>
        </is>
      </c>
      <c r="AZ11" t="inlineStr">
        <is>
          <t>B</t>
        </is>
      </c>
      <c r="BA11" t="inlineStr">
        <is>
          <t>B</t>
        </is>
      </c>
      <c r="BB11" t="inlineStr">
        <is>
          <t>B</t>
        </is>
      </c>
      <c r="BC11" t="inlineStr">
        <is>
          <t>B</t>
        </is>
      </c>
      <c r="BD11" t="inlineStr">
        <is>
          <t>B</t>
        </is>
      </c>
      <c r="BE11" t="inlineStr">
        <is>
          <t>B</t>
        </is>
      </c>
      <c r="BF11" t="inlineStr">
        <is>
          <t>B</t>
        </is>
      </c>
      <c r="BG11" t="inlineStr">
        <is>
          <t>B</t>
        </is>
      </c>
      <c r="BH11" t="inlineStr">
        <is>
          <t>B</t>
        </is>
      </c>
      <c r="BI11" t="inlineStr">
        <is>
          <t>B</t>
        </is>
      </c>
      <c r="BJ11" t="inlineStr">
        <is>
          <t>B</t>
        </is>
      </c>
      <c r="BK11" t="inlineStr">
        <is>
          <t>B</t>
        </is>
      </c>
      <c r="BL11" t="inlineStr">
        <is>
          <t>B</t>
        </is>
      </c>
      <c r="BM11" t="inlineStr">
        <is>
          <t>B</t>
        </is>
      </c>
      <c r="BN11" t="inlineStr">
        <is>
          <t>B</t>
        </is>
      </c>
      <c r="BO11" t="inlineStr">
        <is>
          <t>B</t>
        </is>
      </c>
      <c r="BP11" t="inlineStr">
        <is>
          <t>B</t>
        </is>
      </c>
      <c r="BQ11" t="inlineStr">
        <is>
          <t>B_N_Y</t>
        </is>
      </c>
      <c r="BR11" t="inlineStr">
        <is>
          <t>B</t>
        </is>
      </c>
      <c r="BS11" t="inlineStr">
        <is>
          <t>B</t>
        </is>
      </c>
      <c r="BT11" t="inlineStr">
        <is>
          <t>B</t>
        </is>
      </c>
      <c r="BU11" t="inlineStr">
        <is>
          <t>B</t>
        </is>
      </c>
      <c r="BV11" t="inlineStr">
        <is>
          <t>B</t>
        </is>
      </c>
      <c r="BX11" t="inlineStr">
        <is>
          <t>B_N_Y</t>
        </is>
      </c>
      <c r="BY11" t="inlineStr">
        <is>
          <t>B</t>
        </is>
      </c>
      <c r="BZ11" t="inlineStr">
        <is>
          <t>B</t>
        </is>
      </c>
      <c r="CA11" t="inlineStr">
        <is>
          <t>B</t>
        </is>
      </c>
      <c r="CB11" t="inlineStr">
        <is>
          <t>B</t>
        </is>
      </c>
      <c r="CC11" t="inlineStr">
        <is>
          <t>B</t>
        </is>
      </c>
      <c r="CD11" t="inlineStr">
        <is>
          <t>B</t>
        </is>
      </c>
      <c r="CE11" t="inlineStr">
        <is>
          <t>B</t>
        </is>
      </c>
      <c r="CF11" t="inlineStr">
        <is>
          <t>B</t>
        </is>
      </c>
      <c r="CG11" t="inlineStr">
        <is>
          <t>B</t>
        </is>
      </c>
      <c r="CH11" t="inlineStr">
        <is>
          <t>B</t>
        </is>
      </c>
      <c r="CI11" t="inlineStr">
        <is>
          <t>B</t>
        </is>
      </c>
      <c r="CJ11" t="inlineStr">
        <is>
          <t>B</t>
        </is>
      </c>
      <c r="CK11" t="inlineStr">
        <is>
          <t>B</t>
        </is>
      </c>
      <c r="CL11" t="inlineStr">
        <is>
          <t>B</t>
        </is>
      </c>
      <c r="CM11" t="inlineStr">
        <is>
          <t>B</t>
        </is>
      </c>
      <c r="CN11" t="inlineStr">
        <is>
          <t>B</t>
        </is>
      </c>
      <c r="CO11" t="inlineStr">
        <is>
          <t>B</t>
        </is>
      </c>
      <c r="CP11" t="inlineStr">
        <is>
          <t>B</t>
        </is>
      </c>
      <c r="CQ11" t="inlineStr">
        <is>
          <t>B</t>
        </is>
      </c>
      <c r="CR11" t="inlineStr">
        <is>
          <t>B</t>
        </is>
      </c>
    </row>
    <row r="12">
      <c r="A12" s="68" t="inlineStr">
        <is>
          <t>KOTN50</t>
        </is>
      </c>
      <c r="B12" s="3" t="inlineStr">
        <is>
          <t>B_N_Y</t>
        </is>
      </c>
      <c r="C12" s="3" t="inlineStr">
        <is>
          <t>B_N_Y</t>
        </is>
      </c>
      <c r="D12" s="3" t="inlineStr">
        <is>
          <t>B_N_Y</t>
        </is>
      </c>
      <c r="E12" s="3" t="inlineStr">
        <is>
          <t>B_N_Y</t>
        </is>
      </c>
      <c r="F12" s="3" t="inlineStr">
        <is>
          <t>B_N_Y</t>
        </is>
      </c>
      <c r="G12" s="3" t="inlineStr">
        <is>
          <t>B_N_Y</t>
        </is>
      </c>
      <c r="H12" s="3" t="inlineStr">
        <is>
          <t>B_N_Y</t>
        </is>
      </c>
      <c r="I12" s="3" t="inlineStr">
        <is>
          <t>B_N_Y</t>
        </is>
      </c>
      <c r="J12" s="3" t="inlineStr">
        <is>
          <t>B_N_Y</t>
        </is>
      </c>
      <c r="K12" s="3" t="inlineStr">
        <is>
          <t>B_N_Y</t>
        </is>
      </c>
      <c r="L12" s="3" t="inlineStr">
        <is>
          <t>B_N_Y</t>
        </is>
      </c>
      <c r="M12" s="3" t="inlineStr">
        <is>
          <t>B_N_Y</t>
        </is>
      </c>
      <c r="N12" s="3" t="inlineStr">
        <is>
          <t>B_N_Y</t>
        </is>
      </c>
      <c r="O12" s="3" t="inlineStr">
        <is>
          <t>B_N_Y</t>
        </is>
      </c>
      <c r="P12" s="3" t="inlineStr">
        <is>
          <t>B_N_Y</t>
        </is>
      </c>
      <c r="Q12" s="3" t="inlineStr">
        <is>
          <t>B_N_Y</t>
        </is>
      </c>
      <c r="R12" s="3" t="inlineStr">
        <is>
          <t>B_N_Y</t>
        </is>
      </c>
      <c r="S12" s="3" t="inlineStr">
        <is>
          <t>B_N_Y</t>
        </is>
      </c>
      <c r="T12" s="3" t="inlineStr">
        <is>
          <t>B_N_Y</t>
        </is>
      </c>
      <c r="U12" s="3" t="inlineStr">
        <is>
          <t>B_N_Y</t>
        </is>
      </c>
      <c r="V12" s="3" t="inlineStr">
        <is>
          <t>B_N_Y</t>
        </is>
      </c>
      <c r="W12" s="3" t="inlineStr">
        <is>
          <t>B_N_Y</t>
        </is>
      </c>
      <c r="X12" s="3" t="inlineStr">
        <is>
          <t>B_N_Y</t>
        </is>
      </c>
      <c r="Y12" s="3" t="inlineStr">
        <is>
          <t>B_N_Y</t>
        </is>
      </c>
      <c r="Z12" s="3" t="inlineStr">
        <is>
          <t>B_N_Y</t>
        </is>
      </c>
      <c r="AA12" t="inlineStr">
        <is>
          <t>B_N_Y</t>
        </is>
      </c>
      <c r="AB12" t="inlineStr">
        <is>
          <t>B_N_Y</t>
        </is>
      </c>
      <c r="AC12" t="inlineStr">
        <is>
          <t>B_N_Y</t>
        </is>
      </c>
      <c r="AD12" t="inlineStr">
        <is>
          <t>B_N_Y</t>
        </is>
      </c>
      <c r="AE12" t="inlineStr">
        <is>
          <t>B_N_Y</t>
        </is>
      </c>
      <c r="AF12" t="inlineStr">
        <is>
          <t>B_N_Y</t>
        </is>
      </c>
      <c r="AG12" t="inlineStr">
        <is>
          <t>B_N_Y</t>
        </is>
      </c>
      <c r="AH12" t="inlineStr">
        <is>
          <t>B_N_Y</t>
        </is>
      </c>
      <c r="AI12" t="inlineStr">
        <is>
          <t>B_N_Y</t>
        </is>
      </c>
      <c r="AJ12" t="inlineStr">
        <is>
          <t>B_N_Y</t>
        </is>
      </c>
      <c r="AK12" t="inlineStr">
        <is>
          <t>B_N_Y</t>
        </is>
      </c>
      <c r="AL12" t="inlineStr">
        <is>
          <t>B_N_Y</t>
        </is>
      </c>
      <c r="AM12" t="inlineStr">
        <is>
          <t>B_N_Y</t>
        </is>
      </c>
      <c r="AN12" t="inlineStr">
        <is>
          <t>B_N_Y</t>
        </is>
      </c>
      <c r="AO12" t="inlineStr">
        <is>
          <t>B_N_Y</t>
        </is>
      </c>
      <c r="AP12" t="inlineStr">
        <is>
          <t>B_N_Y</t>
        </is>
      </c>
      <c r="AQ12" t="inlineStr">
        <is>
          <t>B_N_Y</t>
        </is>
      </c>
      <c r="AR12" t="inlineStr">
        <is>
          <t>B_N_Y</t>
        </is>
      </c>
      <c r="AS12" t="inlineStr">
        <is>
          <t>B_N_Y</t>
        </is>
      </c>
      <c r="AT12" t="inlineStr">
        <is>
          <t>B_N_Y</t>
        </is>
      </c>
      <c r="AU12" t="inlineStr">
        <is>
          <t>B_N_Y</t>
        </is>
      </c>
      <c r="AV12" t="inlineStr">
        <is>
          <t>B_N_Y</t>
        </is>
      </c>
      <c r="AW12" t="inlineStr">
        <is>
          <t>B_N_Y</t>
        </is>
      </c>
      <c r="AX12" t="inlineStr">
        <is>
          <t>B_N_Y</t>
        </is>
      </c>
      <c r="AY12" t="inlineStr">
        <is>
          <t>B_N_Y</t>
        </is>
      </c>
      <c r="AZ12" t="inlineStr">
        <is>
          <t>B_N_Y</t>
        </is>
      </c>
      <c r="BA12" t="inlineStr">
        <is>
          <t>B_N_Y</t>
        </is>
      </c>
      <c r="BB12" t="inlineStr">
        <is>
          <t>B_N_Y</t>
        </is>
      </c>
      <c r="BC12" t="inlineStr">
        <is>
          <t>B_N_Y</t>
        </is>
      </c>
      <c r="BD12" t="inlineStr">
        <is>
          <t>B_N_Y</t>
        </is>
      </c>
      <c r="BE12" t="inlineStr">
        <is>
          <t>B_N_Y</t>
        </is>
      </c>
      <c r="BF12" t="inlineStr">
        <is>
          <t>B_N_Y</t>
        </is>
      </c>
      <c r="BG12" t="inlineStr">
        <is>
          <t>B_N_Y</t>
        </is>
      </c>
      <c r="BH12" t="inlineStr">
        <is>
          <t>B_N_Y</t>
        </is>
      </c>
      <c r="BI12" t="inlineStr">
        <is>
          <t>B_N_Y</t>
        </is>
      </c>
      <c r="BJ12" t="inlineStr">
        <is>
          <t>B_N_Y</t>
        </is>
      </c>
      <c r="BK12" t="inlineStr">
        <is>
          <t>B_N_Y</t>
        </is>
      </c>
      <c r="BL12" t="inlineStr">
        <is>
          <t>B_N_Y</t>
        </is>
      </c>
      <c r="BM12" t="inlineStr">
        <is>
          <t>B_N_Y</t>
        </is>
      </c>
      <c r="BN12" t="inlineStr">
        <is>
          <t>B_N_Y</t>
        </is>
      </c>
      <c r="BO12" t="inlineStr">
        <is>
          <t>B_N_Y</t>
        </is>
      </c>
      <c r="BP12" t="inlineStr">
        <is>
          <t>B_N_Y</t>
        </is>
      </c>
      <c r="BQ12" t="inlineStr">
        <is>
          <t>B_N_Y</t>
        </is>
      </c>
      <c r="BR12" t="inlineStr">
        <is>
          <t>B_N_Y</t>
        </is>
      </c>
      <c r="BS12" t="inlineStr">
        <is>
          <t>B_N_Y</t>
        </is>
      </c>
      <c r="BT12" t="inlineStr">
        <is>
          <t>B_N_Y</t>
        </is>
      </c>
      <c r="BU12" t="inlineStr">
        <is>
          <t>B_N_Y</t>
        </is>
      </c>
      <c r="BV12" t="inlineStr">
        <is>
          <t>B_N_Y</t>
        </is>
      </c>
      <c r="BX12" t="inlineStr">
        <is>
          <t>B_N_Y</t>
        </is>
      </c>
      <c r="BY12" t="inlineStr">
        <is>
          <t>B</t>
        </is>
      </c>
      <c r="BZ12" t="inlineStr">
        <is>
          <t>B</t>
        </is>
      </c>
      <c r="CA12" t="inlineStr">
        <is>
          <t>B</t>
        </is>
      </c>
      <c r="CB12" t="inlineStr">
        <is>
          <t>B</t>
        </is>
      </c>
      <c r="CC12" t="inlineStr">
        <is>
          <t>B_N_Y</t>
        </is>
      </c>
      <c r="CD12" t="inlineStr">
        <is>
          <t>B_N_Y</t>
        </is>
      </c>
      <c r="CE12" t="inlineStr">
        <is>
          <t>S</t>
        </is>
      </c>
      <c r="CF12" t="inlineStr">
        <is>
          <t>S</t>
        </is>
      </c>
      <c r="CG12" t="inlineStr">
        <is>
          <t>S</t>
        </is>
      </c>
      <c r="CH12" t="inlineStr">
        <is>
          <t>S</t>
        </is>
      </c>
      <c r="CI12" t="inlineStr">
        <is>
          <t>S</t>
        </is>
      </c>
      <c r="CJ12" t="inlineStr">
        <is>
          <t>S</t>
        </is>
      </c>
      <c r="CK12" t="inlineStr">
        <is>
          <t>S</t>
        </is>
      </c>
      <c r="CL12" t="inlineStr">
        <is>
          <t>S</t>
        </is>
      </c>
      <c r="CM12" t="inlineStr">
        <is>
          <t>S</t>
        </is>
      </c>
      <c r="CN12" t="inlineStr">
        <is>
          <t>S</t>
        </is>
      </c>
      <c r="CO12" t="inlineStr">
        <is>
          <t>S</t>
        </is>
      </c>
      <c r="CP12" t="inlineStr">
        <is>
          <t>S</t>
        </is>
      </c>
      <c r="CQ12" t="inlineStr">
        <is>
          <t>S</t>
        </is>
      </c>
      <c r="CR12" t="inlineStr">
        <is>
          <t>S</t>
        </is>
      </c>
    </row>
    <row r="13">
      <c r="A13" s="52" t="inlineStr">
        <is>
          <t>MOTNAS</t>
        </is>
      </c>
      <c r="B13" s="3" t="inlineStr">
        <is>
          <t>S</t>
        </is>
      </c>
      <c r="C13" s="3" t="inlineStr">
        <is>
          <t>S</t>
        </is>
      </c>
      <c r="D13" s="3" t="inlineStr">
        <is>
          <t>S</t>
        </is>
      </c>
      <c r="E13" s="3" t="inlineStr">
        <is>
          <t>S</t>
        </is>
      </c>
      <c r="F13" s="3" t="inlineStr">
        <is>
          <t>S</t>
        </is>
      </c>
      <c r="G13" s="3" t="inlineStr">
        <is>
          <t>S</t>
        </is>
      </c>
      <c r="H13" s="3" t="inlineStr">
        <is>
          <t>S</t>
        </is>
      </c>
      <c r="I13" s="3" t="inlineStr">
        <is>
          <t>S</t>
        </is>
      </c>
      <c r="J13" s="3" t="inlineStr">
        <is>
          <t>S</t>
        </is>
      </c>
      <c r="K13" s="3" t="inlineStr">
        <is>
          <t>S</t>
        </is>
      </c>
      <c r="L13" s="3" t="inlineStr">
        <is>
          <t>S</t>
        </is>
      </c>
      <c r="M13" s="3" t="inlineStr">
        <is>
          <t>B_N_Y</t>
        </is>
      </c>
      <c r="N13" s="3" t="inlineStr">
        <is>
          <t>B_N_Y</t>
        </is>
      </c>
      <c r="O13" s="3" t="inlineStr">
        <is>
          <t>B_N_Y</t>
        </is>
      </c>
      <c r="P13" s="3" t="inlineStr">
        <is>
          <t>B_N_Y</t>
        </is>
      </c>
      <c r="Q13" s="3" t="inlineStr">
        <is>
          <t>B_N_Y</t>
        </is>
      </c>
      <c r="R13" s="3" t="inlineStr">
        <is>
          <t>B_N_Y</t>
        </is>
      </c>
      <c r="S13" s="3" t="inlineStr">
        <is>
          <t>B</t>
        </is>
      </c>
      <c r="T13" s="3" t="inlineStr">
        <is>
          <t>B</t>
        </is>
      </c>
      <c r="U13" s="3" t="inlineStr">
        <is>
          <t>B_N_Y</t>
        </is>
      </c>
      <c r="V13" s="3" t="inlineStr">
        <is>
          <t>B_N_Y</t>
        </is>
      </c>
      <c r="W13" s="3" t="inlineStr">
        <is>
          <t>B_N_Y</t>
        </is>
      </c>
      <c r="X13" s="3" t="inlineStr">
        <is>
          <t>B_N_Y</t>
        </is>
      </c>
      <c r="Y13" s="3" t="inlineStr">
        <is>
          <t>B_N_Y</t>
        </is>
      </c>
      <c r="Z13" s="3" t="inlineStr">
        <is>
          <t>B_N_Y</t>
        </is>
      </c>
      <c r="AA13" t="inlineStr">
        <is>
          <t>S</t>
        </is>
      </c>
      <c r="AB13" t="inlineStr">
        <is>
          <t>B_N_Y</t>
        </is>
      </c>
      <c r="AC13" t="inlineStr">
        <is>
          <t>B_N_Y</t>
        </is>
      </c>
      <c r="AD13" t="inlineStr">
        <is>
          <t>B_N_Y</t>
        </is>
      </c>
      <c r="AE13" t="inlineStr">
        <is>
          <t>B</t>
        </is>
      </c>
      <c r="AF13" t="inlineStr">
        <is>
          <t>B_N_Y</t>
        </is>
      </c>
      <c r="AG13" t="inlineStr">
        <is>
          <t>B</t>
        </is>
      </c>
      <c r="AH13" t="inlineStr">
        <is>
          <t>B_N_Y</t>
        </is>
      </c>
      <c r="AI13" t="inlineStr">
        <is>
          <t>B_N_Y</t>
        </is>
      </c>
      <c r="AJ13" t="inlineStr">
        <is>
          <t>B</t>
        </is>
      </c>
      <c r="AK13" t="inlineStr">
        <is>
          <t>B</t>
        </is>
      </c>
      <c r="AL13" t="inlineStr">
        <is>
          <t>B</t>
        </is>
      </c>
      <c r="AM13" t="inlineStr">
        <is>
          <t>B</t>
        </is>
      </c>
      <c r="AN13" t="inlineStr">
        <is>
          <t>B_N_Y</t>
        </is>
      </c>
      <c r="AO13" t="inlineStr">
        <is>
          <t>B_N_Y</t>
        </is>
      </c>
      <c r="AP13" t="inlineStr">
        <is>
          <t>B_N_Y</t>
        </is>
      </c>
      <c r="AQ13" t="inlineStr">
        <is>
          <t>B</t>
        </is>
      </c>
      <c r="AR13" t="inlineStr">
        <is>
          <t>B</t>
        </is>
      </c>
      <c r="AS13" t="inlineStr">
        <is>
          <t>B</t>
        </is>
      </c>
      <c r="AT13" t="inlineStr">
        <is>
          <t>B_N_Y</t>
        </is>
      </c>
      <c r="AU13" t="inlineStr">
        <is>
          <t>B_N_Y</t>
        </is>
      </c>
      <c r="AV13" t="inlineStr">
        <is>
          <t>B_N_Y</t>
        </is>
      </c>
      <c r="AW13" t="inlineStr">
        <is>
          <t>B_N_Y</t>
        </is>
      </c>
      <c r="AX13" t="inlineStr">
        <is>
          <t>B_N_Y</t>
        </is>
      </c>
      <c r="AY13" t="inlineStr">
        <is>
          <t>B_N_Y</t>
        </is>
      </c>
      <c r="AZ13" t="inlineStr">
        <is>
          <t>B_N_Y</t>
        </is>
      </c>
      <c r="BA13" t="inlineStr">
        <is>
          <t>B_N_Y</t>
        </is>
      </c>
      <c r="BB13" t="inlineStr">
        <is>
          <t>B_N_Y</t>
        </is>
      </c>
      <c r="BC13" t="inlineStr">
        <is>
          <t>B_N_Y</t>
        </is>
      </c>
      <c r="BD13" t="inlineStr">
        <is>
          <t>B_N_Y</t>
        </is>
      </c>
      <c r="BE13" t="inlineStr">
        <is>
          <t>B_N_Y</t>
        </is>
      </c>
      <c r="BF13" t="inlineStr">
        <is>
          <t>B_N_Y</t>
        </is>
      </c>
      <c r="BG13" t="inlineStr">
        <is>
          <t>B_N_Y</t>
        </is>
      </c>
      <c r="BH13" t="inlineStr">
        <is>
          <t>B_N_Y</t>
        </is>
      </c>
      <c r="BI13" t="inlineStr">
        <is>
          <t>B_N_Y</t>
        </is>
      </c>
      <c r="BJ13" t="inlineStr">
        <is>
          <t>B_N_Y</t>
        </is>
      </c>
      <c r="BK13" t="inlineStr">
        <is>
          <t>B_N_Y</t>
        </is>
      </c>
      <c r="BL13" t="inlineStr">
        <is>
          <t>B_N_Y</t>
        </is>
      </c>
      <c r="BM13" t="inlineStr">
        <is>
          <t>B_N_Y</t>
        </is>
      </c>
      <c r="BN13" t="inlineStr">
        <is>
          <t>B_N_Y</t>
        </is>
      </c>
      <c r="BO13" t="inlineStr">
        <is>
          <t>B_N_Y</t>
        </is>
      </c>
      <c r="BP13" t="inlineStr">
        <is>
          <t>B_N_Y</t>
        </is>
      </c>
      <c r="BQ13" t="inlineStr">
        <is>
          <t>B_N_Y</t>
        </is>
      </c>
      <c r="BR13" t="inlineStr">
        <is>
          <t>B_N_Y</t>
        </is>
      </c>
      <c r="BS13" t="inlineStr">
        <is>
          <t>B_N_Y</t>
        </is>
      </c>
      <c r="BT13" t="inlineStr">
        <is>
          <t>B_N_Y</t>
        </is>
      </c>
      <c r="BU13" t="inlineStr">
        <is>
          <t>B_N_Y</t>
        </is>
      </c>
      <c r="BV13" t="inlineStr">
        <is>
          <t>B_N_Y</t>
        </is>
      </c>
      <c r="BX13" t="inlineStr">
        <is>
          <t>B_N_Y</t>
        </is>
      </c>
      <c r="BY13" t="inlineStr">
        <is>
          <t>B_N_Y</t>
        </is>
      </c>
      <c r="BZ13" t="inlineStr">
        <is>
          <t>B_N_Y</t>
        </is>
      </c>
      <c r="CA13" t="inlineStr">
        <is>
          <t>B_N_Y</t>
        </is>
      </c>
      <c r="CB13" t="inlineStr">
        <is>
          <t>B_N_Y</t>
        </is>
      </c>
      <c r="CC13" t="inlineStr">
        <is>
          <t>B_N_Y</t>
        </is>
      </c>
      <c r="CD13" t="inlineStr">
        <is>
          <t>B_N_Y</t>
        </is>
      </c>
      <c r="CE13" t="inlineStr">
        <is>
          <t>B_N_Y</t>
        </is>
      </c>
      <c r="CF13" t="inlineStr">
        <is>
          <t>B_N_Y</t>
        </is>
      </c>
      <c r="CG13" t="inlineStr">
        <is>
          <t>B_N_Y</t>
        </is>
      </c>
      <c r="CH13" t="inlineStr">
        <is>
          <t>B_N_Y</t>
        </is>
      </c>
      <c r="CI13" t="inlineStr">
        <is>
          <t>B_N_Y</t>
        </is>
      </c>
      <c r="CJ13" t="inlineStr">
        <is>
          <t>B_N_Y</t>
        </is>
      </c>
      <c r="CK13" t="inlineStr">
        <is>
          <t>B_N_Y</t>
        </is>
      </c>
      <c r="CL13" t="inlineStr">
        <is>
          <t>B_N_Y</t>
        </is>
      </c>
      <c r="CM13" t="inlineStr">
        <is>
          <t>B_N_Y</t>
        </is>
      </c>
      <c r="CN13" t="inlineStr">
        <is>
          <t>B_N_Y</t>
        </is>
      </c>
      <c r="CO13" t="inlineStr">
        <is>
          <t>B_N_Y</t>
        </is>
      </c>
      <c r="CP13" t="inlineStr">
        <is>
          <t>B_N_Y</t>
        </is>
      </c>
      <c r="CQ13" t="inlineStr">
        <is>
          <t>B_N_Y</t>
        </is>
      </c>
      <c r="CR13" t="inlineStr">
        <is>
          <t>B_N_Y</t>
        </is>
      </c>
    </row>
    <row r="14">
      <c r="A14" s="52" t="inlineStr">
        <is>
          <t>SBIEIT</t>
        </is>
      </c>
      <c r="B14" s="3" t="inlineStr">
        <is>
          <t>S</t>
        </is>
      </c>
      <c r="C14" s="3" t="inlineStr">
        <is>
          <t>B_N_Y</t>
        </is>
      </c>
      <c r="D14" s="3" t="inlineStr">
        <is>
          <t>B_N_Y</t>
        </is>
      </c>
      <c r="E14" s="3" t="inlineStr">
        <is>
          <t>B_N_Y</t>
        </is>
      </c>
      <c r="F14" s="3" t="inlineStr">
        <is>
          <t>B_N_Y</t>
        </is>
      </c>
      <c r="G14" s="3" t="inlineStr">
        <is>
          <t>S</t>
        </is>
      </c>
      <c r="H14" s="3" t="inlineStr">
        <is>
          <t>S</t>
        </is>
      </c>
      <c r="I14" s="3" t="inlineStr">
        <is>
          <t>S</t>
        </is>
      </c>
      <c r="J14" s="3" t="inlineStr">
        <is>
          <t>S</t>
        </is>
      </c>
      <c r="K14" s="3" t="inlineStr">
        <is>
          <t>S</t>
        </is>
      </c>
      <c r="L14" s="3" t="inlineStr">
        <is>
          <t>S</t>
        </is>
      </c>
      <c r="M14" s="3" t="inlineStr">
        <is>
          <t>S</t>
        </is>
      </c>
      <c r="N14" s="3" t="inlineStr">
        <is>
          <t>S</t>
        </is>
      </c>
      <c r="O14" s="3" t="inlineStr">
        <is>
          <t>S</t>
        </is>
      </c>
      <c r="P14" s="3" t="inlineStr">
        <is>
          <t>S</t>
        </is>
      </c>
      <c r="Q14" s="3" t="inlineStr">
        <is>
          <t>S</t>
        </is>
      </c>
      <c r="R14" s="3" t="inlineStr">
        <is>
          <t>S</t>
        </is>
      </c>
      <c r="S14" s="3" t="inlineStr">
        <is>
          <t>S</t>
        </is>
      </c>
      <c r="T14" s="3" t="inlineStr">
        <is>
          <t>S</t>
        </is>
      </c>
      <c r="U14" s="3" t="inlineStr">
        <is>
          <t>B_N_Y</t>
        </is>
      </c>
      <c r="V14" s="3" t="inlineStr">
        <is>
          <t>B_N_Y</t>
        </is>
      </c>
      <c r="W14" s="3" t="inlineStr">
        <is>
          <t>S</t>
        </is>
      </c>
      <c r="X14" s="3" t="inlineStr">
        <is>
          <t>B_N_Y</t>
        </is>
      </c>
      <c r="Y14" s="3" t="inlineStr">
        <is>
          <t>S</t>
        </is>
      </c>
      <c r="Z14" s="3" t="inlineStr">
        <is>
          <t>B_N_Y</t>
        </is>
      </c>
      <c r="AA14" t="inlineStr">
        <is>
          <t>B_N_Y</t>
        </is>
      </c>
      <c r="AB14" t="inlineStr">
        <is>
          <t>B_N_Y</t>
        </is>
      </c>
      <c r="AC14" t="inlineStr">
        <is>
          <t>B_N_Y</t>
        </is>
      </c>
      <c r="AD14" t="inlineStr">
        <is>
          <t>B_N_Y</t>
        </is>
      </c>
      <c r="AE14" t="inlineStr">
        <is>
          <t>B_N_Y</t>
        </is>
      </c>
      <c r="AF14" t="inlineStr">
        <is>
          <t>B_N_Y</t>
        </is>
      </c>
      <c r="AG14" t="inlineStr">
        <is>
          <t>B_N_Y</t>
        </is>
      </c>
      <c r="AH14" t="inlineStr">
        <is>
          <t>B</t>
        </is>
      </c>
      <c r="AI14" t="inlineStr">
        <is>
          <t>B</t>
        </is>
      </c>
      <c r="AJ14" t="inlineStr">
        <is>
          <t>B</t>
        </is>
      </c>
      <c r="AK14" t="inlineStr">
        <is>
          <t>B</t>
        </is>
      </c>
      <c r="AL14" t="inlineStr">
        <is>
          <t>S</t>
        </is>
      </c>
      <c r="AM14" t="inlineStr">
        <is>
          <t>B</t>
        </is>
      </c>
      <c r="AN14" t="inlineStr">
        <is>
          <t>B</t>
        </is>
      </c>
      <c r="AO14" t="inlineStr">
        <is>
          <t>B</t>
        </is>
      </c>
      <c r="AP14" t="inlineStr">
        <is>
          <t>B</t>
        </is>
      </c>
      <c r="AQ14" t="inlineStr">
        <is>
          <t>B</t>
        </is>
      </c>
      <c r="AR14" t="inlineStr">
        <is>
          <t>B_N_Y</t>
        </is>
      </c>
      <c r="AS14" t="inlineStr">
        <is>
          <t>B</t>
        </is>
      </c>
      <c r="AT14" t="inlineStr">
        <is>
          <t>S</t>
        </is>
      </c>
      <c r="AU14" t="inlineStr">
        <is>
          <t>S</t>
        </is>
      </c>
      <c r="AV14" t="inlineStr">
        <is>
          <t>S</t>
        </is>
      </c>
      <c r="AW14" t="inlineStr">
        <is>
          <t>B_N_Y</t>
        </is>
      </c>
      <c r="AX14" t="inlineStr">
        <is>
          <t>B</t>
        </is>
      </c>
      <c r="AY14" t="inlineStr">
        <is>
          <t>B_N_Y</t>
        </is>
      </c>
      <c r="AZ14" t="inlineStr">
        <is>
          <t>B</t>
        </is>
      </c>
      <c r="BA14" t="inlineStr">
        <is>
          <t>B_N_Y</t>
        </is>
      </c>
      <c r="BB14" t="inlineStr">
        <is>
          <t>B_N_Y</t>
        </is>
      </c>
      <c r="BC14" t="inlineStr">
        <is>
          <t>B_N_Y</t>
        </is>
      </c>
      <c r="BD14" t="inlineStr">
        <is>
          <t>B_N_Y</t>
        </is>
      </c>
      <c r="BE14" t="inlineStr">
        <is>
          <t>B</t>
        </is>
      </c>
      <c r="BF14" t="inlineStr">
        <is>
          <t>B</t>
        </is>
      </c>
      <c r="BG14" t="inlineStr">
        <is>
          <t>B</t>
        </is>
      </c>
      <c r="BH14" t="inlineStr">
        <is>
          <t>B_N_Y</t>
        </is>
      </c>
      <c r="BI14" t="inlineStr">
        <is>
          <t>B_N_Y</t>
        </is>
      </c>
      <c r="BJ14" t="inlineStr">
        <is>
          <t>B</t>
        </is>
      </c>
      <c r="BK14" t="inlineStr">
        <is>
          <t>B_N_Y</t>
        </is>
      </c>
      <c r="BL14" t="inlineStr">
        <is>
          <t>B_N_Y</t>
        </is>
      </c>
      <c r="BM14" t="inlineStr">
        <is>
          <t>B_N_Y</t>
        </is>
      </c>
      <c r="BN14" t="inlineStr">
        <is>
          <t>B</t>
        </is>
      </c>
      <c r="BO14" t="inlineStr">
        <is>
          <t>B</t>
        </is>
      </c>
      <c r="BP14" t="inlineStr">
        <is>
          <t>B</t>
        </is>
      </c>
      <c r="BQ14" t="inlineStr">
        <is>
          <t>B</t>
        </is>
      </c>
      <c r="BR14" t="inlineStr">
        <is>
          <t>S</t>
        </is>
      </c>
      <c r="BS14" t="inlineStr">
        <is>
          <t>S</t>
        </is>
      </c>
      <c r="BT14" t="inlineStr">
        <is>
          <t>S</t>
        </is>
      </c>
      <c r="BU14" t="inlineStr">
        <is>
          <t>S</t>
        </is>
      </c>
      <c r="BV14" t="inlineStr">
        <is>
          <t>S</t>
        </is>
      </c>
      <c r="BX14" t="inlineStr">
        <is>
          <t>S</t>
        </is>
      </c>
      <c r="BY14" t="inlineStr">
        <is>
          <t>S</t>
        </is>
      </c>
      <c r="BZ14" t="inlineStr">
        <is>
          <t>S</t>
        </is>
      </c>
      <c r="CA14" t="inlineStr">
        <is>
          <t>S</t>
        </is>
      </c>
      <c r="CB14" t="inlineStr">
        <is>
          <t>S</t>
        </is>
      </c>
      <c r="CC14" t="inlineStr">
        <is>
          <t>S</t>
        </is>
      </c>
      <c r="CD14" t="inlineStr">
        <is>
          <t>S</t>
        </is>
      </c>
      <c r="CE14" t="inlineStr">
        <is>
          <t>S</t>
        </is>
      </c>
      <c r="CF14" t="inlineStr">
        <is>
          <t>S</t>
        </is>
      </c>
      <c r="CG14" t="inlineStr">
        <is>
          <t>S</t>
        </is>
      </c>
      <c r="CH14" t="inlineStr">
        <is>
          <t>S</t>
        </is>
      </c>
      <c r="CI14" t="inlineStr">
        <is>
          <t>S</t>
        </is>
      </c>
      <c r="CJ14" t="inlineStr">
        <is>
          <t>S</t>
        </is>
      </c>
      <c r="CK14" t="inlineStr">
        <is>
          <t>S</t>
        </is>
      </c>
      <c r="CL14" t="inlineStr">
        <is>
          <t>S</t>
        </is>
      </c>
      <c r="CM14" t="inlineStr">
        <is>
          <t>S</t>
        </is>
      </c>
      <c r="CN14" t="inlineStr">
        <is>
          <t>S</t>
        </is>
      </c>
      <c r="CO14" t="inlineStr">
        <is>
          <t>S</t>
        </is>
      </c>
      <c r="CP14" t="inlineStr">
        <is>
          <t>S</t>
        </is>
      </c>
      <c r="CQ14" t="inlineStr">
        <is>
          <t>S</t>
        </is>
      </c>
      <c r="CR14" t="inlineStr">
        <is>
          <t>S</t>
        </is>
      </c>
    </row>
    <row r="15">
      <c r="A15" s="52" t="inlineStr">
        <is>
          <t>ICIEXB</t>
        </is>
      </c>
      <c r="B15" s="3" t="inlineStr">
        <is>
          <t>B_N_Y</t>
        </is>
      </c>
      <c r="C15" s="3" t="inlineStr">
        <is>
          <t>B_N_Y</t>
        </is>
      </c>
      <c r="D15" s="3" t="inlineStr">
        <is>
          <t>B_N_Y</t>
        </is>
      </c>
      <c r="E15" s="3" t="inlineStr">
        <is>
          <t>B_N_Y</t>
        </is>
      </c>
      <c r="F15" s="3" t="inlineStr">
        <is>
          <t>B_N_Y</t>
        </is>
      </c>
      <c r="G15" s="3" t="inlineStr">
        <is>
          <t>B_N_Y</t>
        </is>
      </c>
      <c r="H15" s="3" t="inlineStr">
        <is>
          <t>B_N_Y</t>
        </is>
      </c>
      <c r="I15" s="3" t="inlineStr">
        <is>
          <t>B_N_Y</t>
        </is>
      </c>
      <c r="J15" s="3" t="inlineStr">
        <is>
          <t>B_N_Y</t>
        </is>
      </c>
      <c r="K15" s="3" t="inlineStr">
        <is>
          <t>B_N_Y</t>
        </is>
      </c>
      <c r="L15" s="3" t="inlineStr">
        <is>
          <t>B_N_Y</t>
        </is>
      </c>
      <c r="M15" s="3" t="inlineStr">
        <is>
          <t>B_N_Y</t>
        </is>
      </c>
      <c r="N15" s="3" t="inlineStr">
        <is>
          <t>B_N_Y</t>
        </is>
      </c>
      <c r="O15" s="3" t="inlineStr">
        <is>
          <t>B_N_Y</t>
        </is>
      </c>
      <c r="P15" s="3" t="inlineStr">
        <is>
          <t>B_N_Y</t>
        </is>
      </c>
      <c r="Q15" s="3" t="inlineStr">
        <is>
          <t>B_N_Y</t>
        </is>
      </c>
      <c r="R15" s="3" t="inlineStr">
        <is>
          <t>B_N_Y</t>
        </is>
      </c>
      <c r="S15" s="3" t="inlineStr">
        <is>
          <t>B_N_Y</t>
        </is>
      </c>
      <c r="T15" s="3" t="inlineStr">
        <is>
          <t>B_N_Y</t>
        </is>
      </c>
      <c r="U15" s="3" t="inlineStr">
        <is>
          <t>B_N_Y</t>
        </is>
      </c>
      <c r="V15" s="3" t="inlineStr">
        <is>
          <t>B_N_Y</t>
        </is>
      </c>
      <c r="W15" s="3" t="inlineStr">
        <is>
          <t>B_N_Y</t>
        </is>
      </c>
      <c r="X15" s="3" t="inlineStr">
        <is>
          <t>B_N_Y</t>
        </is>
      </c>
      <c r="Y15" s="3" t="inlineStr">
        <is>
          <t>B_N_Y</t>
        </is>
      </c>
      <c r="Z15" s="3" t="inlineStr">
        <is>
          <t>B_N_Y</t>
        </is>
      </c>
      <c r="AA15" t="inlineStr">
        <is>
          <t>B_N_Y</t>
        </is>
      </c>
      <c r="AB15" t="inlineStr">
        <is>
          <t>B_N_Y</t>
        </is>
      </c>
      <c r="AC15" t="inlineStr">
        <is>
          <t>B_N_Y</t>
        </is>
      </c>
      <c r="AD15" t="inlineStr">
        <is>
          <t>B_N_Y</t>
        </is>
      </c>
      <c r="AE15" t="inlineStr">
        <is>
          <t>B_N_Y</t>
        </is>
      </c>
      <c r="AF15" t="inlineStr">
        <is>
          <t>B_N_Y</t>
        </is>
      </c>
      <c r="AG15" t="inlineStr">
        <is>
          <t>B_N_Y</t>
        </is>
      </c>
      <c r="AH15" t="inlineStr">
        <is>
          <t>B_N_Y</t>
        </is>
      </c>
      <c r="AI15" t="inlineStr">
        <is>
          <t>B_N_Y</t>
        </is>
      </c>
      <c r="AJ15" t="inlineStr">
        <is>
          <t>B_N_Y</t>
        </is>
      </c>
      <c r="AK15" t="inlineStr">
        <is>
          <t>B_N_Y</t>
        </is>
      </c>
      <c r="AL15" t="inlineStr">
        <is>
          <t>B_N_Y</t>
        </is>
      </c>
      <c r="AM15" t="inlineStr">
        <is>
          <t>B_N_Y</t>
        </is>
      </c>
      <c r="AN15" t="inlineStr">
        <is>
          <t>B_N_Y</t>
        </is>
      </c>
      <c r="AO15" t="inlineStr">
        <is>
          <t>B_N_Y</t>
        </is>
      </c>
      <c r="AP15" t="inlineStr">
        <is>
          <t>B_N_Y</t>
        </is>
      </c>
      <c r="AQ15" t="inlineStr">
        <is>
          <t>B_N_Y</t>
        </is>
      </c>
      <c r="AR15" t="inlineStr">
        <is>
          <t>B_N_Y</t>
        </is>
      </c>
      <c r="AS15" t="inlineStr">
        <is>
          <t>B_N_Y</t>
        </is>
      </c>
      <c r="AT15" t="inlineStr">
        <is>
          <t>B_N_Y</t>
        </is>
      </c>
      <c r="AU15" t="inlineStr">
        <is>
          <t>B_N_Y</t>
        </is>
      </c>
      <c r="AV15" t="inlineStr">
        <is>
          <t>B_N_Y</t>
        </is>
      </c>
      <c r="AW15" t="inlineStr">
        <is>
          <t>B_N_Y</t>
        </is>
      </c>
      <c r="AX15" t="inlineStr">
        <is>
          <t>B_N_Y</t>
        </is>
      </c>
      <c r="AY15" t="inlineStr">
        <is>
          <t>B_N_Y</t>
        </is>
      </c>
      <c r="AZ15" t="inlineStr">
        <is>
          <t>B_N_Y</t>
        </is>
      </c>
      <c r="BA15" t="inlineStr">
        <is>
          <t>B_N_Y</t>
        </is>
      </c>
      <c r="BB15" t="inlineStr">
        <is>
          <t>B_N_Y</t>
        </is>
      </c>
      <c r="BC15" t="inlineStr">
        <is>
          <t>B_N_Y</t>
        </is>
      </c>
      <c r="BD15" t="inlineStr">
        <is>
          <t>B_N_Y</t>
        </is>
      </c>
      <c r="BE15" t="inlineStr">
        <is>
          <t>B_N_Y</t>
        </is>
      </c>
      <c r="BF15" t="inlineStr">
        <is>
          <t>B_N_Y</t>
        </is>
      </c>
      <c r="BG15" t="inlineStr">
        <is>
          <t>B_N_Y</t>
        </is>
      </c>
      <c r="BH15" t="inlineStr">
        <is>
          <t>B_N_Y</t>
        </is>
      </c>
      <c r="BI15" t="inlineStr">
        <is>
          <t>B_N_Y</t>
        </is>
      </c>
      <c r="BJ15" t="inlineStr">
        <is>
          <t>B_N_Y</t>
        </is>
      </c>
      <c r="BK15" t="inlineStr">
        <is>
          <t>B_N_Y</t>
        </is>
      </c>
      <c r="BL15" t="inlineStr">
        <is>
          <t>B_N_Y</t>
        </is>
      </c>
      <c r="BM15" t="inlineStr">
        <is>
          <t>B_N_Y</t>
        </is>
      </c>
      <c r="BN15" t="inlineStr">
        <is>
          <t>B_N_Y</t>
        </is>
      </c>
      <c r="BO15" t="inlineStr">
        <is>
          <t>B_N_Y</t>
        </is>
      </c>
      <c r="BP15" t="inlineStr">
        <is>
          <t>B_N_Y</t>
        </is>
      </c>
      <c r="BQ15" t="inlineStr">
        <is>
          <t>B_N_Y</t>
        </is>
      </c>
      <c r="BR15" t="inlineStr">
        <is>
          <t>B_N_Y</t>
        </is>
      </c>
      <c r="BS15" t="inlineStr">
        <is>
          <t>B_N_Y</t>
        </is>
      </c>
      <c r="BT15" t="inlineStr">
        <is>
          <t>B_N_Y</t>
        </is>
      </c>
      <c r="BU15" t="inlineStr">
        <is>
          <t>B_N_Y</t>
        </is>
      </c>
      <c r="BV15" t="inlineStr">
        <is>
          <t>B_N_Y</t>
        </is>
      </c>
      <c r="BX15" t="inlineStr">
        <is>
          <t>B_N_Y</t>
        </is>
      </c>
      <c r="BY15" t="inlineStr">
        <is>
          <t>B_N_Y</t>
        </is>
      </c>
      <c r="BZ15" t="inlineStr">
        <is>
          <t>B_N_Y</t>
        </is>
      </c>
      <c r="CA15" t="inlineStr">
        <is>
          <t>B_N_Y</t>
        </is>
      </c>
      <c r="CB15" t="inlineStr">
        <is>
          <t>S</t>
        </is>
      </c>
      <c r="CC15" t="inlineStr">
        <is>
          <t>S</t>
        </is>
      </c>
      <c r="CD15" t="inlineStr">
        <is>
          <t>S</t>
        </is>
      </c>
      <c r="CE15" t="inlineStr">
        <is>
          <t>S</t>
        </is>
      </c>
      <c r="CF15" t="inlineStr">
        <is>
          <t>S</t>
        </is>
      </c>
      <c r="CG15" t="inlineStr">
        <is>
          <t>S</t>
        </is>
      </c>
      <c r="CH15" t="inlineStr">
        <is>
          <t>S</t>
        </is>
      </c>
      <c r="CI15" t="inlineStr">
        <is>
          <t>S</t>
        </is>
      </c>
      <c r="CJ15" t="inlineStr">
        <is>
          <t>S</t>
        </is>
      </c>
      <c r="CK15" t="inlineStr">
        <is>
          <t>B_N_Y</t>
        </is>
      </c>
      <c r="CL15" t="inlineStr">
        <is>
          <t>B_N_Y</t>
        </is>
      </c>
      <c r="CM15" t="inlineStr">
        <is>
          <t>S</t>
        </is>
      </c>
      <c r="CN15" t="inlineStr">
        <is>
          <t>B_N_Y</t>
        </is>
      </c>
      <c r="CO15" t="inlineStr">
        <is>
          <t>B_N_Y</t>
        </is>
      </c>
      <c r="CP15" t="inlineStr">
        <is>
          <t>B_N_Y</t>
        </is>
      </c>
      <c r="CQ15" t="inlineStr">
        <is>
          <t>B_N_Y</t>
        </is>
      </c>
      <c r="CR15" t="inlineStr">
        <is>
          <t>B_N_Y</t>
        </is>
      </c>
    </row>
    <row r="16">
      <c r="A16" s="52" t="inlineStr">
        <is>
          <t>SBIBAN</t>
        </is>
      </c>
      <c r="B16" s="3" t="inlineStr">
        <is>
          <t>B_N_Y</t>
        </is>
      </c>
      <c r="C16" s="3" t="inlineStr">
        <is>
          <t>B_N_Y</t>
        </is>
      </c>
      <c r="D16" s="3" t="inlineStr">
        <is>
          <t>B_N_Y</t>
        </is>
      </c>
      <c r="E16" s="3" t="inlineStr">
        <is>
          <t>B_N_Y</t>
        </is>
      </c>
      <c r="F16" s="3" t="inlineStr">
        <is>
          <t>B_N_Y</t>
        </is>
      </c>
      <c r="G16" s="3" t="inlineStr">
        <is>
          <t>B_N_Y</t>
        </is>
      </c>
      <c r="H16" s="3" t="inlineStr">
        <is>
          <t>B_N_Y</t>
        </is>
      </c>
      <c r="I16" s="3" t="inlineStr">
        <is>
          <t>S</t>
        </is>
      </c>
      <c r="J16" s="3" t="inlineStr">
        <is>
          <t>B_N_Y</t>
        </is>
      </c>
      <c r="K16" s="3" t="inlineStr">
        <is>
          <t>B_N_Y</t>
        </is>
      </c>
      <c r="L16" s="3" t="inlineStr">
        <is>
          <t>B_N_Y</t>
        </is>
      </c>
      <c r="M16" s="3" t="inlineStr">
        <is>
          <t>S</t>
        </is>
      </c>
      <c r="N16" s="3" t="inlineStr">
        <is>
          <t>S</t>
        </is>
      </c>
      <c r="O16" s="3" t="inlineStr">
        <is>
          <t>B_N_Y</t>
        </is>
      </c>
      <c r="P16" s="3" t="inlineStr">
        <is>
          <t>B_N_Y</t>
        </is>
      </c>
      <c r="Q16" s="3" t="inlineStr">
        <is>
          <t>S</t>
        </is>
      </c>
      <c r="R16" s="3" t="inlineStr">
        <is>
          <t>B_N_Y</t>
        </is>
      </c>
      <c r="S16" s="3" t="inlineStr">
        <is>
          <t>S</t>
        </is>
      </c>
      <c r="T16" s="3" t="inlineStr">
        <is>
          <t>B_N_Y</t>
        </is>
      </c>
      <c r="U16" s="3" t="inlineStr">
        <is>
          <t>B_N_Y</t>
        </is>
      </c>
      <c r="V16" s="3" t="inlineStr">
        <is>
          <t>B_N_Y</t>
        </is>
      </c>
      <c r="W16" s="3" t="inlineStr">
        <is>
          <t>B_N_Y</t>
        </is>
      </c>
      <c r="X16" s="3" t="inlineStr">
        <is>
          <t>S</t>
        </is>
      </c>
      <c r="Y16" s="3" t="inlineStr">
        <is>
          <t>S</t>
        </is>
      </c>
      <c r="Z16" s="3" t="inlineStr">
        <is>
          <t>B_N_Y</t>
        </is>
      </c>
      <c r="AA16" t="inlineStr">
        <is>
          <t>B_N_Y</t>
        </is>
      </c>
      <c r="AB16" t="inlineStr">
        <is>
          <t>B_N_Y</t>
        </is>
      </c>
      <c r="AC16" t="inlineStr">
        <is>
          <t>B_N_Y</t>
        </is>
      </c>
      <c r="AD16" t="inlineStr">
        <is>
          <t>B_N_Y</t>
        </is>
      </c>
      <c r="AE16" t="inlineStr">
        <is>
          <t>B_N_Y</t>
        </is>
      </c>
      <c r="AF16" t="inlineStr">
        <is>
          <t>B_N_Y</t>
        </is>
      </c>
      <c r="AG16" t="inlineStr">
        <is>
          <t>B_N_Y</t>
        </is>
      </c>
      <c r="AH16" t="inlineStr">
        <is>
          <t>B_N_Y</t>
        </is>
      </c>
      <c r="AI16" t="inlineStr">
        <is>
          <t>B_N_Y</t>
        </is>
      </c>
      <c r="AJ16" t="inlineStr">
        <is>
          <t>B_N_Y</t>
        </is>
      </c>
      <c r="AK16" t="inlineStr">
        <is>
          <t>B_N_Y</t>
        </is>
      </c>
      <c r="AL16" t="inlineStr">
        <is>
          <t>B_N_Y</t>
        </is>
      </c>
      <c r="AM16" t="inlineStr">
        <is>
          <t>B_N_Y</t>
        </is>
      </c>
      <c r="AN16" t="inlineStr">
        <is>
          <t>B_N_Y</t>
        </is>
      </c>
      <c r="AO16" t="inlineStr">
        <is>
          <t>B_N_Y</t>
        </is>
      </c>
      <c r="AP16" t="inlineStr">
        <is>
          <t>B_N_Y</t>
        </is>
      </c>
      <c r="AQ16" t="inlineStr">
        <is>
          <t>B_N_Y</t>
        </is>
      </c>
      <c r="AR16" t="inlineStr">
        <is>
          <t>B_N_Y</t>
        </is>
      </c>
      <c r="AS16" t="inlineStr">
        <is>
          <t>B_N_Y</t>
        </is>
      </c>
      <c r="AT16" t="inlineStr">
        <is>
          <t>B_N_Y</t>
        </is>
      </c>
      <c r="AU16" t="inlineStr">
        <is>
          <t>S</t>
        </is>
      </c>
      <c r="AV16" t="inlineStr">
        <is>
          <t>S</t>
        </is>
      </c>
      <c r="AW16" t="inlineStr">
        <is>
          <t>S</t>
        </is>
      </c>
      <c r="AX16" t="inlineStr">
        <is>
          <t>B_N_Y</t>
        </is>
      </c>
      <c r="AY16" t="inlineStr">
        <is>
          <t>B_N_Y</t>
        </is>
      </c>
      <c r="AZ16" t="inlineStr">
        <is>
          <t>B_N_Y</t>
        </is>
      </c>
      <c r="BA16" t="inlineStr">
        <is>
          <t>B_N_Y</t>
        </is>
      </c>
      <c r="BB16" t="inlineStr">
        <is>
          <t>B_N_Y</t>
        </is>
      </c>
      <c r="BC16" t="inlineStr">
        <is>
          <t>B_N_Y</t>
        </is>
      </c>
      <c r="BD16" t="inlineStr">
        <is>
          <t>B_N_Y</t>
        </is>
      </c>
      <c r="BE16" t="inlineStr">
        <is>
          <t>B_N_Y</t>
        </is>
      </c>
      <c r="BF16" t="inlineStr">
        <is>
          <t>B_N_Y</t>
        </is>
      </c>
      <c r="BG16" t="inlineStr">
        <is>
          <t>B_N_Y</t>
        </is>
      </c>
      <c r="BH16" t="inlineStr">
        <is>
          <t>B_N_Y</t>
        </is>
      </c>
      <c r="BI16" t="inlineStr">
        <is>
          <t>B_N_Y</t>
        </is>
      </c>
      <c r="BJ16" t="inlineStr">
        <is>
          <t>B_N_Y</t>
        </is>
      </c>
      <c r="BK16" t="inlineStr">
        <is>
          <t>B_N_Y</t>
        </is>
      </c>
      <c r="BL16" t="inlineStr">
        <is>
          <t>B_N_Y</t>
        </is>
      </c>
      <c r="BM16" t="inlineStr">
        <is>
          <t>B_N_Y</t>
        </is>
      </c>
      <c r="BN16" t="inlineStr">
        <is>
          <t>B_N_Y</t>
        </is>
      </c>
      <c r="BO16" t="inlineStr">
        <is>
          <t>B_N_Y</t>
        </is>
      </c>
      <c r="BP16" t="inlineStr">
        <is>
          <t>B_N_Y</t>
        </is>
      </c>
      <c r="BQ16" t="inlineStr">
        <is>
          <t>B_N_Y</t>
        </is>
      </c>
      <c r="BR16" t="inlineStr">
        <is>
          <t>B_N_Y</t>
        </is>
      </c>
      <c r="BS16" t="inlineStr">
        <is>
          <t>B_N_Y</t>
        </is>
      </c>
      <c r="BT16" t="inlineStr">
        <is>
          <t>B_N_Y</t>
        </is>
      </c>
      <c r="BU16" t="inlineStr">
        <is>
          <t>B_N_Y</t>
        </is>
      </c>
      <c r="BV16" t="inlineStr">
        <is>
          <t>B_N_Y</t>
        </is>
      </c>
      <c r="BX16" t="inlineStr">
        <is>
          <t>B_N_Y</t>
        </is>
      </c>
      <c r="BY16" t="inlineStr">
        <is>
          <t>B_N_Y</t>
        </is>
      </c>
      <c r="BZ16" t="inlineStr">
        <is>
          <t>B_N_Y</t>
        </is>
      </c>
      <c r="CA16" t="inlineStr">
        <is>
          <t>B_N_Y</t>
        </is>
      </c>
      <c r="CB16" t="inlineStr">
        <is>
          <t>B_N_Y</t>
        </is>
      </c>
      <c r="CC16" t="inlineStr">
        <is>
          <t>B_N_Y</t>
        </is>
      </c>
      <c r="CD16" t="inlineStr">
        <is>
          <t>B_N_Y</t>
        </is>
      </c>
      <c r="CE16" t="inlineStr">
        <is>
          <t>S</t>
        </is>
      </c>
      <c r="CF16" t="inlineStr">
        <is>
          <t>S</t>
        </is>
      </c>
      <c r="CG16" t="inlineStr">
        <is>
          <t>S</t>
        </is>
      </c>
      <c r="CH16" t="inlineStr">
        <is>
          <t>S</t>
        </is>
      </c>
      <c r="CI16" t="inlineStr">
        <is>
          <t>S</t>
        </is>
      </c>
      <c r="CJ16" t="inlineStr">
        <is>
          <t>S</t>
        </is>
      </c>
      <c r="CK16" t="inlineStr">
        <is>
          <t>S</t>
        </is>
      </c>
      <c r="CL16" t="inlineStr">
        <is>
          <t>S</t>
        </is>
      </c>
      <c r="CM16" t="inlineStr">
        <is>
          <t>S</t>
        </is>
      </c>
      <c r="CN16" t="inlineStr">
        <is>
          <t>S</t>
        </is>
      </c>
      <c r="CO16" t="inlineStr">
        <is>
          <t>S</t>
        </is>
      </c>
      <c r="CP16" t="inlineStr">
        <is>
          <t>S</t>
        </is>
      </c>
      <c r="CQ16" t="inlineStr">
        <is>
          <t>S</t>
        </is>
      </c>
      <c r="CR16" t="inlineStr">
        <is>
          <t>S</t>
        </is>
      </c>
    </row>
    <row r="17" ht="18" customHeight="1">
      <c r="A17" s="59" t="inlineStr">
        <is>
          <t>SBINIF</t>
        </is>
      </c>
      <c r="B17" s="3" t="inlineStr">
        <is>
          <t>B_N_Y</t>
        </is>
      </c>
      <c r="C17" s="3" t="inlineStr">
        <is>
          <t>B_N_Y</t>
        </is>
      </c>
      <c r="D17" s="3" t="inlineStr">
        <is>
          <t>B</t>
        </is>
      </c>
      <c r="E17" s="3" t="inlineStr">
        <is>
          <t>B</t>
        </is>
      </c>
      <c r="F17" s="3" t="inlineStr">
        <is>
          <t>B</t>
        </is>
      </c>
      <c r="G17" s="3" t="inlineStr">
        <is>
          <t>B</t>
        </is>
      </c>
      <c r="H17" s="3" t="inlineStr">
        <is>
          <t>B</t>
        </is>
      </c>
      <c r="I17" s="3" t="inlineStr">
        <is>
          <t>B</t>
        </is>
      </c>
      <c r="J17" s="3" t="inlineStr">
        <is>
          <t>B</t>
        </is>
      </c>
      <c r="K17" s="3" t="inlineStr">
        <is>
          <t>B</t>
        </is>
      </c>
      <c r="L17" s="3" t="inlineStr">
        <is>
          <t>B</t>
        </is>
      </c>
      <c r="M17" s="3" t="inlineStr">
        <is>
          <t>S</t>
        </is>
      </c>
      <c r="N17" s="3" t="inlineStr">
        <is>
          <t>S</t>
        </is>
      </c>
      <c r="O17" s="3" t="inlineStr">
        <is>
          <t>B</t>
        </is>
      </c>
      <c r="P17" s="3" t="inlineStr">
        <is>
          <t>B</t>
        </is>
      </c>
      <c r="Q17" s="3" t="inlineStr">
        <is>
          <t>B</t>
        </is>
      </c>
      <c r="R17" s="3" t="inlineStr">
        <is>
          <t>B</t>
        </is>
      </c>
      <c r="S17" s="3" t="inlineStr">
        <is>
          <t>B</t>
        </is>
      </c>
      <c r="T17" s="3" t="inlineStr">
        <is>
          <t>B</t>
        </is>
      </c>
      <c r="U17" s="3" t="inlineStr">
        <is>
          <t>B_N_Y</t>
        </is>
      </c>
      <c r="V17" s="3" t="inlineStr">
        <is>
          <t>B_N_Y</t>
        </is>
      </c>
      <c r="W17" s="3" t="inlineStr">
        <is>
          <t>B_N_Y</t>
        </is>
      </c>
      <c r="X17" s="3" t="inlineStr">
        <is>
          <t>B_N_Y</t>
        </is>
      </c>
      <c r="Y17" s="3" t="inlineStr">
        <is>
          <t>B_N_Y</t>
        </is>
      </c>
      <c r="Z17" s="3" t="inlineStr">
        <is>
          <t>B_N_Y</t>
        </is>
      </c>
      <c r="AA17" t="inlineStr">
        <is>
          <t>B</t>
        </is>
      </c>
      <c r="AB17" t="inlineStr">
        <is>
          <t>B</t>
        </is>
      </c>
      <c r="AC17" t="inlineStr">
        <is>
          <t>B_N_Y</t>
        </is>
      </c>
      <c r="AD17" t="inlineStr">
        <is>
          <t>B_N_Y</t>
        </is>
      </c>
      <c r="AE17" t="inlineStr">
        <is>
          <t>B</t>
        </is>
      </c>
      <c r="AF17" t="inlineStr">
        <is>
          <t>B</t>
        </is>
      </c>
      <c r="AG17" t="inlineStr">
        <is>
          <t>B</t>
        </is>
      </c>
      <c r="AH17" t="inlineStr">
        <is>
          <t>B</t>
        </is>
      </c>
      <c r="AI17" t="inlineStr">
        <is>
          <t>B</t>
        </is>
      </c>
      <c r="AJ17" t="inlineStr">
        <is>
          <t>B</t>
        </is>
      </c>
      <c r="AK17" t="inlineStr">
        <is>
          <t>B</t>
        </is>
      </c>
      <c r="AL17" t="inlineStr">
        <is>
          <t>B</t>
        </is>
      </c>
      <c r="AM17" t="inlineStr">
        <is>
          <t>B</t>
        </is>
      </c>
      <c r="AN17" t="inlineStr">
        <is>
          <t>B</t>
        </is>
      </c>
      <c r="AO17" t="inlineStr">
        <is>
          <t>B</t>
        </is>
      </c>
      <c r="AP17" t="inlineStr">
        <is>
          <t>B</t>
        </is>
      </c>
      <c r="AQ17" t="inlineStr">
        <is>
          <t>B</t>
        </is>
      </c>
      <c r="AR17" t="inlineStr">
        <is>
          <t>B</t>
        </is>
      </c>
      <c r="AS17" t="inlineStr">
        <is>
          <t>B</t>
        </is>
      </c>
      <c r="AT17" t="inlineStr">
        <is>
          <t>B</t>
        </is>
      </c>
      <c r="AU17" t="inlineStr">
        <is>
          <t>S</t>
        </is>
      </c>
      <c r="AV17" t="inlineStr">
        <is>
          <t>B</t>
        </is>
      </c>
      <c r="AW17" t="inlineStr">
        <is>
          <t>B</t>
        </is>
      </c>
      <c r="AX17" t="inlineStr">
        <is>
          <t>B</t>
        </is>
      </c>
      <c r="AY17" t="inlineStr">
        <is>
          <t>B</t>
        </is>
      </c>
      <c r="AZ17" t="inlineStr">
        <is>
          <t>B</t>
        </is>
      </c>
      <c r="BA17" t="inlineStr">
        <is>
          <t>B</t>
        </is>
      </c>
      <c r="BB17" t="inlineStr">
        <is>
          <t>B</t>
        </is>
      </c>
      <c r="BC17" t="inlineStr">
        <is>
          <t>B_N_Y</t>
        </is>
      </c>
      <c r="BD17" t="inlineStr">
        <is>
          <t>B_N_Y</t>
        </is>
      </c>
      <c r="BE17" t="inlineStr">
        <is>
          <t>B_N_Y</t>
        </is>
      </c>
      <c r="BF17" t="inlineStr">
        <is>
          <t>B_N_Y</t>
        </is>
      </c>
      <c r="BG17" t="inlineStr">
        <is>
          <t>B_N_Y</t>
        </is>
      </c>
      <c r="BH17" t="inlineStr">
        <is>
          <t>B_N_Y</t>
        </is>
      </c>
      <c r="BI17" t="inlineStr">
        <is>
          <t>B_N_Y</t>
        </is>
      </c>
      <c r="BJ17" t="inlineStr">
        <is>
          <t>B_N_Y</t>
        </is>
      </c>
      <c r="BK17" t="inlineStr">
        <is>
          <t>B_N_Y</t>
        </is>
      </c>
      <c r="BL17" t="inlineStr">
        <is>
          <t>B</t>
        </is>
      </c>
      <c r="BM17" t="inlineStr">
        <is>
          <t>B</t>
        </is>
      </c>
      <c r="BN17" t="inlineStr">
        <is>
          <t>B</t>
        </is>
      </c>
      <c r="BO17" t="inlineStr">
        <is>
          <t>B</t>
        </is>
      </c>
      <c r="BP17" t="inlineStr">
        <is>
          <t>B</t>
        </is>
      </c>
      <c r="BQ17" t="inlineStr">
        <is>
          <t>B</t>
        </is>
      </c>
      <c r="BR17" t="inlineStr">
        <is>
          <t>B</t>
        </is>
      </c>
      <c r="BS17" t="inlineStr">
        <is>
          <t>B</t>
        </is>
      </c>
      <c r="BT17" t="inlineStr">
        <is>
          <t>B</t>
        </is>
      </c>
      <c r="BU17" t="inlineStr">
        <is>
          <t>B</t>
        </is>
      </c>
      <c r="BV17" t="inlineStr">
        <is>
          <t>B</t>
        </is>
      </c>
      <c r="BX17" t="inlineStr">
        <is>
          <t>B</t>
        </is>
      </c>
      <c r="BY17" t="inlineStr">
        <is>
          <t>B</t>
        </is>
      </c>
      <c r="BZ17" t="inlineStr">
        <is>
          <t>B</t>
        </is>
      </c>
      <c r="CA17" t="inlineStr">
        <is>
          <t>B</t>
        </is>
      </c>
      <c r="CB17" t="inlineStr">
        <is>
          <t>B</t>
        </is>
      </c>
      <c r="CC17" t="inlineStr">
        <is>
          <t>S</t>
        </is>
      </c>
      <c r="CD17" t="inlineStr">
        <is>
          <t>B</t>
        </is>
      </c>
      <c r="CE17" t="inlineStr">
        <is>
          <t>B</t>
        </is>
      </c>
      <c r="CF17" t="inlineStr">
        <is>
          <t>B</t>
        </is>
      </c>
      <c r="CG17" t="inlineStr">
        <is>
          <t>B</t>
        </is>
      </c>
      <c r="CH17" t="inlineStr">
        <is>
          <t>B</t>
        </is>
      </c>
      <c r="CI17" t="inlineStr">
        <is>
          <t>B</t>
        </is>
      </c>
      <c r="CJ17" t="inlineStr">
        <is>
          <t>S</t>
        </is>
      </c>
      <c r="CK17" t="inlineStr">
        <is>
          <t>S</t>
        </is>
      </c>
      <c r="CL17" t="inlineStr">
        <is>
          <t>S</t>
        </is>
      </c>
      <c r="CM17" t="inlineStr">
        <is>
          <t>S</t>
        </is>
      </c>
      <c r="CN17" t="inlineStr">
        <is>
          <t>B</t>
        </is>
      </c>
      <c r="CO17" t="inlineStr">
        <is>
          <t>B</t>
        </is>
      </c>
      <c r="CP17" t="inlineStr">
        <is>
          <t>B</t>
        </is>
      </c>
      <c r="CQ17" t="inlineStr">
        <is>
          <t>B</t>
        </is>
      </c>
      <c r="CR17" t="inlineStr">
        <is>
          <t>B</t>
        </is>
      </c>
    </row>
  </sheetData>
  <dataValidations count="1">
    <dataValidation sqref="A1:A17" showDropDown="0" showInputMessage="0" showErrorMessage="1" allowBlank="1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94"/>
  <sheetViews>
    <sheetView zoomScale="60" zoomScaleNormal="60" workbookViewId="0">
      <selection activeCell="E60" sqref="E60"/>
    </sheetView>
  </sheetViews>
  <sheetFormatPr baseColWidth="8" defaultRowHeight="14.4"/>
  <cols>
    <col width="16" bestFit="1" customWidth="1" min="1" max="1"/>
    <col width="14.33203125" bestFit="1" customWidth="1" min="2" max="2"/>
    <col width="33.44140625" bestFit="1" customWidth="1" min="3" max="3"/>
    <col width="33.6640625" bestFit="1" customWidth="1" min="4" max="4"/>
    <col width="19.44140625" bestFit="1" customWidth="1" min="5" max="5"/>
    <col width="28.44140625" bestFit="1" customWidth="1" min="6" max="6"/>
    <col width="18.44140625" bestFit="1" customWidth="1" min="7" max="7"/>
    <col width="8.33203125" bestFit="1" customWidth="1" min="8" max="8"/>
    <col width="26.44140625" bestFit="1" customWidth="1" min="9" max="9"/>
    <col width="17.6640625" bestFit="1" customWidth="1" min="10" max="10"/>
    <col width="16.88671875" bestFit="1" customWidth="1" min="11" max="11"/>
    <col width="12" bestFit="1" customWidth="1" min="12" max="12"/>
  </cols>
  <sheetData>
    <row r="1">
      <c r="A1" t="inlineStr">
        <is>
          <t>Contribution Date</t>
        </is>
      </c>
      <c r="B1" t="inlineStr">
        <is>
          <t>Employer Name</t>
        </is>
      </c>
      <c r="C1" t="inlineStr">
        <is>
          <t>Corporate Employer Contribution (Rs.)</t>
        </is>
      </c>
      <c r="D1" t="inlineStr">
        <is>
          <t>Corporate Employee Contribution (Rs.)</t>
        </is>
      </c>
      <c r="E1" t="inlineStr">
        <is>
          <t>Self Contribution (Rs.)</t>
        </is>
      </c>
      <c r="F1" t="inlineStr">
        <is>
          <t>Gross Contribution Amount (Rs.)</t>
        </is>
      </c>
      <c r="G1" t="inlineStr">
        <is>
          <t>Service Charges (Rs.)</t>
        </is>
      </c>
      <c r="H1" t="inlineStr">
        <is>
          <t>GST (Rs.)</t>
        </is>
      </c>
      <c r="I1" t="inlineStr">
        <is>
          <t>Net Contribution Amount (Rs.)</t>
        </is>
      </c>
      <c r="J1" t="inlineStr">
        <is>
          <t>Contribution Month</t>
        </is>
      </c>
      <c r="K1" t="inlineStr">
        <is>
          <t>Contribution Mode</t>
        </is>
      </c>
      <c r="L1" t="inlineStr">
        <is>
          <t>Account Type</t>
        </is>
      </c>
    </row>
    <row r="2">
      <c r="A2" s="78" t="n">
        <v>42830</v>
      </c>
      <c r="B2" t="inlineStr">
        <is>
          <t>-</t>
        </is>
      </c>
      <c r="C2" t="n">
        <v>0</v>
      </c>
      <c r="D2" t="n">
        <v>0</v>
      </c>
      <c r="E2" t="n">
        <v>2000</v>
      </c>
      <c r="F2" t="n">
        <v>2000</v>
      </c>
      <c r="G2" t="n">
        <v>20</v>
      </c>
      <c r="H2" t="n">
        <v>3</v>
      </c>
      <c r="I2" t="n">
        <v>2023</v>
      </c>
      <c r="J2" s="79" t="n">
        <v>42826</v>
      </c>
      <c r="K2" t="inlineStr">
        <is>
          <t>Regular</t>
        </is>
      </c>
      <c r="L2" t="inlineStr">
        <is>
          <t>Tier-I</t>
        </is>
      </c>
    </row>
    <row r="3">
      <c r="A3" s="78" t="n">
        <v>42860</v>
      </c>
      <c r="B3" t="inlineStr">
        <is>
          <t>-</t>
        </is>
      </c>
      <c r="C3" t="n">
        <v>0</v>
      </c>
      <c r="D3" t="n">
        <v>0</v>
      </c>
      <c r="E3" t="n">
        <v>2000</v>
      </c>
      <c r="F3" t="n">
        <v>2000</v>
      </c>
      <c r="G3" t="n">
        <v>20</v>
      </c>
      <c r="H3" t="n">
        <v>3</v>
      </c>
      <c r="I3" t="n">
        <v>2023</v>
      </c>
      <c r="J3" s="79" t="n">
        <v>42856</v>
      </c>
      <c r="K3" t="inlineStr">
        <is>
          <t>Regular</t>
        </is>
      </c>
      <c r="L3" t="inlineStr">
        <is>
          <t>Tier-I</t>
        </is>
      </c>
    </row>
    <row r="4">
      <c r="A4" s="78" t="n">
        <v>42891</v>
      </c>
      <c r="B4" t="inlineStr">
        <is>
          <t>-</t>
        </is>
      </c>
      <c r="C4" t="n">
        <v>0</v>
      </c>
      <c r="D4" t="n">
        <v>0</v>
      </c>
      <c r="E4" t="n">
        <v>2000</v>
      </c>
      <c r="F4" t="n">
        <v>2000</v>
      </c>
      <c r="G4" t="n">
        <v>20</v>
      </c>
      <c r="H4" t="n">
        <v>3</v>
      </c>
      <c r="I4" t="n">
        <v>2023</v>
      </c>
      <c r="J4" s="79" t="n">
        <v>42887</v>
      </c>
      <c r="K4" t="inlineStr">
        <is>
          <t>Regular</t>
        </is>
      </c>
      <c r="L4" t="inlineStr">
        <is>
          <t>Tier-I</t>
        </is>
      </c>
    </row>
    <row r="5">
      <c r="A5" s="78" t="n">
        <v>42921</v>
      </c>
      <c r="B5" t="inlineStr">
        <is>
          <t>-</t>
        </is>
      </c>
      <c r="C5" t="n">
        <v>0</v>
      </c>
      <c r="D5" t="n">
        <v>0</v>
      </c>
      <c r="E5" t="n">
        <v>2000</v>
      </c>
      <c r="F5" t="n">
        <v>2000</v>
      </c>
      <c r="G5" t="n">
        <v>20</v>
      </c>
      <c r="H5" t="n">
        <v>3.6</v>
      </c>
      <c r="I5" t="n">
        <v>2023.6</v>
      </c>
      <c r="J5" s="79" t="n">
        <v>42917</v>
      </c>
      <c r="K5" t="inlineStr">
        <is>
          <t>Regular</t>
        </is>
      </c>
      <c r="L5" t="inlineStr">
        <is>
          <t>Tier-I</t>
        </is>
      </c>
    </row>
    <row r="6">
      <c r="A6" s="78" t="n">
        <v>42952</v>
      </c>
      <c r="B6" t="inlineStr">
        <is>
          <t>-</t>
        </is>
      </c>
      <c r="C6" t="n">
        <v>0</v>
      </c>
      <c r="D6" t="n">
        <v>0</v>
      </c>
      <c r="E6" t="n">
        <v>2000</v>
      </c>
      <c r="F6" t="n">
        <v>2000</v>
      </c>
      <c r="G6" t="n">
        <v>20</v>
      </c>
      <c r="H6" t="n">
        <v>3.6</v>
      </c>
      <c r="I6" t="n">
        <v>2023.6</v>
      </c>
      <c r="J6" s="79" t="n">
        <v>42948</v>
      </c>
      <c r="K6" t="inlineStr">
        <is>
          <t>Regular</t>
        </is>
      </c>
      <c r="L6" t="inlineStr">
        <is>
          <t>Tier-I</t>
        </is>
      </c>
    </row>
    <row r="7">
      <c r="A7" s="78" t="n">
        <v>42983</v>
      </c>
      <c r="B7" t="inlineStr">
        <is>
          <t>-</t>
        </is>
      </c>
      <c r="C7" t="n">
        <v>0</v>
      </c>
      <c r="D7" t="n">
        <v>0</v>
      </c>
      <c r="E7" t="n">
        <v>2000</v>
      </c>
      <c r="F7" t="n">
        <v>2000</v>
      </c>
      <c r="G7" t="n">
        <v>20</v>
      </c>
      <c r="H7" t="n">
        <v>3.6</v>
      </c>
      <c r="I7" t="n">
        <v>2023.6</v>
      </c>
      <c r="J7" s="79" t="n">
        <v>42979</v>
      </c>
      <c r="K7" t="inlineStr">
        <is>
          <t>Regular</t>
        </is>
      </c>
      <c r="L7" t="inlineStr">
        <is>
          <t>Tier-I</t>
        </is>
      </c>
    </row>
    <row r="8">
      <c r="A8" s="78" t="n">
        <v>43013</v>
      </c>
      <c r="B8" t="inlineStr">
        <is>
          <t>-</t>
        </is>
      </c>
      <c r="C8" t="n">
        <v>0</v>
      </c>
      <c r="D8" t="n">
        <v>0</v>
      </c>
      <c r="E8" t="n">
        <v>2000</v>
      </c>
      <c r="F8" t="n">
        <v>2000</v>
      </c>
      <c r="G8" t="n">
        <v>20</v>
      </c>
      <c r="H8" t="n">
        <v>3.6</v>
      </c>
      <c r="I8" t="n">
        <v>2023.6</v>
      </c>
      <c r="J8" s="79" t="n">
        <v>43009</v>
      </c>
      <c r="K8" t="inlineStr">
        <is>
          <t>Regular</t>
        </is>
      </c>
      <c r="L8" t="inlineStr">
        <is>
          <t>Tier-I</t>
        </is>
      </c>
    </row>
    <row r="9">
      <c r="A9" s="78" t="n">
        <v>43044</v>
      </c>
      <c r="B9" t="inlineStr">
        <is>
          <t>-</t>
        </is>
      </c>
      <c r="C9" t="n">
        <v>0</v>
      </c>
      <c r="D9" t="n">
        <v>0</v>
      </c>
      <c r="E9" t="n">
        <v>2000</v>
      </c>
      <c r="F9" t="n">
        <v>2000</v>
      </c>
      <c r="G9" t="n">
        <v>20</v>
      </c>
      <c r="H9" t="n">
        <v>3.6</v>
      </c>
      <c r="I9" t="n">
        <v>2023.6</v>
      </c>
      <c r="J9" s="79" t="n">
        <v>43040</v>
      </c>
      <c r="K9" t="inlineStr">
        <is>
          <t>Regular</t>
        </is>
      </c>
      <c r="L9" t="inlineStr">
        <is>
          <t>Tier-I</t>
        </is>
      </c>
    </row>
    <row r="10">
      <c r="A10" s="78" t="n">
        <v>43074</v>
      </c>
      <c r="B10" t="inlineStr">
        <is>
          <t>-</t>
        </is>
      </c>
      <c r="C10" t="n">
        <v>0</v>
      </c>
      <c r="D10" t="n">
        <v>0</v>
      </c>
      <c r="E10" t="n">
        <v>2000</v>
      </c>
      <c r="F10" t="n">
        <v>2000</v>
      </c>
      <c r="G10" t="n">
        <v>20</v>
      </c>
      <c r="H10" t="n">
        <v>3.6</v>
      </c>
      <c r="I10" t="n">
        <v>2023.6</v>
      </c>
      <c r="J10" s="79" t="n">
        <v>43070</v>
      </c>
      <c r="K10" t="inlineStr">
        <is>
          <t>Regular</t>
        </is>
      </c>
      <c r="L10" t="inlineStr">
        <is>
          <t>Tier-I</t>
        </is>
      </c>
    </row>
    <row r="11">
      <c r="A11" s="78" t="n">
        <v>43105</v>
      </c>
      <c r="B11" t="inlineStr">
        <is>
          <t>-</t>
        </is>
      </c>
      <c r="C11" t="n">
        <v>0</v>
      </c>
      <c r="D11" t="n">
        <v>0</v>
      </c>
      <c r="E11" t="n">
        <v>2000</v>
      </c>
      <c r="F11" t="n">
        <v>2000</v>
      </c>
      <c r="G11" t="n">
        <v>20</v>
      </c>
      <c r="H11" t="n">
        <v>3.6</v>
      </c>
      <c r="I11" t="n">
        <v>2023.6</v>
      </c>
      <c r="J11" s="79" t="n">
        <v>43101</v>
      </c>
      <c r="K11" t="inlineStr">
        <is>
          <t>Regular</t>
        </is>
      </c>
      <c r="L11" t="inlineStr">
        <is>
          <t>Tier-I</t>
        </is>
      </c>
    </row>
    <row r="12">
      <c r="A12" s="78" t="n">
        <v>43136</v>
      </c>
      <c r="B12" t="inlineStr">
        <is>
          <t>-</t>
        </is>
      </c>
      <c r="C12" t="n">
        <v>0</v>
      </c>
      <c r="D12" t="n">
        <v>0</v>
      </c>
      <c r="E12" t="n">
        <v>2000</v>
      </c>
      <c r="F12" t="n">
        <v>2000</v>
      </c>
      <c r="G12" t="n">
        <v>20</v>
      </c>
      <c r="H12" t="n">
        <v>3.6</v>
      </c>
      <c r="I12" t="n">
        <v>2023.6</v>
      </c>
      <c r="J12" s="79" t="n">
        <v>43132</v>
      </c>
      <c r="K12" t="inlineStr">
        <is>
          <t>Regular</t>
        </is>
      </c>
      <c r="L12" t="inlineStr">
        <is>
          <t>Tier-I</t>
        </is>
      </c>
    </row>
    <row r="13">
      <c r="A13" s="78" t="n">
        <v>43164</v>
      </c>
      <c r="B13" t="inlineStr">
        <is>
          <t>-</t>
        </is>
      </c>
      <c r="C13" t="n">
        <v>0</v>
      </c>
      <c r="D13" t="n">
        <v>0</v>
      </c>
      <c r="E13" t="n">
        <v>2000</v>
      </c>
      <c r="F13" t="n">
        <v>2000</v>
      </c>
      <c r="G13" t="n">
        <v>20</v>
      </c>
      <c r="H13" t="n">
        <v>3.6</v>
      </c>
      <c r="I13" t="n">
        <v>2023.6</v>
      </c>
      <c r="J13" s="79" t="n">
        <v>43160</v>
      </c>
      <c r="K13" t="inlineStr">
        <is>
          <t>Regular</t>
        </is>
      </c>
      <c r="L13" t="inlineStr">
        <is>
          <t>Tier-I</t>
        </is>
      </c>
    </row>
    <row r="14">
      <c r="A14" s="78" t="n">
        <v>43195</v>
      </c>
      <c r="B14" t="inlineStr">
        <is>
          <t>-</t>
        </is>
      </c>
      <c r="C14" t="n">
        <v>0</v>
      </c>
      <c r="D14" t="n">
        <v>0</v>
      </c>
      <c r="E14" t="n">
        <v>2000</v>
      </c>
      <c r="F14" t="n">
        <v>2000</v>
      </c>
      <c r="G14" t="n">
        <v>20</v>
      </c>
      <c r="H14" t="n">
        <v>3.6</v>
      </c>
      <c r="I14" t="n">
        <v>2023.6</v>
      </c>
      <c r="J14" s="79" t="n">
        <v>43191</v>
      </c>
      <c r="K14" t="inlineStr">
        <is>
          <t>Regular</t>
        </is>
      </c>
      <c r="L14" t="inlineStr">
        <is>
          <t>Tier-I</t>
        </is>
      </c>
    </row>
    <row r="15">
      <c r="A15" s="78" t="n">
        <v>43225</v>
      </c>
      <c r="B15" t="inlineStr">
        <is>
          <t>-</t>
        </is>
      </c>
      <c r="C15" t="n">
        <v>0</v>
      </c>
      <c r="D15" t="n">
        <v>0</v>
      </c>
      <c r="E15" t="n">
        <v>2000</v>
      </c>
      <c r="F15" t="n">
        <v>2000</v>
      </c>
      <c r="G15" t="n">
        <v>20</v>
      </c>
      <c r="H15" t="n">
        <v>3.6</v>
      </c>
      <c r="I15" t="n">
        <v>2023.6</v>
      </c>
      <c r="J15" s="79" t="n">
        <v>43221</v>
      </c>
      <c r="K15" t="inlineStr">
        <is>
          <t>Regular</t>
        </is>
      </c>
      <c r="L15" t="inlineStr">
        <is>
          <t>Tier-I</t>
        </is>
      </c>
    </row>
    <row r="16">
      <c r="A16" s="78" t="n">
        <v>43256</v>
      </c>
      <c r="B16" t="inlineStr">
        <is>
          <t>-</t>
        </is>
      </c>
      <c r="C16" t="n">
        <v>0</v>
      </c>
      <c r="D16" t="n">
        <v>0</v>
      </c>
      <c r="E16" t="n">
        <v>2000</v>
      </c>
      <c r="F16" t="n">
        <v>2000</v>
      </c>
      <c r="G16" t="n">
        <v>20</v>
      </c>
      <c r="H16" t="n">
        <v>3.6</v>
      </c>
      <c r="I16" t="n">
        <v>2023.6</v>
      </c>
      <c r="J16" s="79" t="n">
        <v>43252</v>
      </c>
      <c r="K16" t="inlineStr">
        <is>
          <t>Regular</t>
        </is>
      </c>
      <c r="L16" t="inlineStr">
        <is>
          <t>Tier-I</t>
        </is>
      </c>
    </row>
    <row r="17">
      <c r="A17" s="78" t="n">
        <v>43286</v>
      </c>
      <c r="B17" t="inlineStr">
        <is>
          <t>-</t>
        </is>
      </c>
      <c r="C17" t="n">
        <v>0</v>
      </c>
      <c r="D17" t="n">
        <v>0</v>
      </c>
      <c r="E17" t="n">
        <v>2000</v>
      </c>
      <c r="F17" t="n">
        <v>2000</v>
      </c>
      <c r="G17" t="n">
        <v>20</v>
      </c>
      <c r="H17" t="n">
        <v>3.6</v>
      </c>
      <c r="I17" t="n">
        <v>2023.6</v>
      </c>
      <c r="J17" s="79" t="n">
        <v>43282</v>
      </c>
      <c r="K17" t="inlineStr">
        <is>
          <t>Regular</t>
        </is>
      </c>
      <c r="L17" t="inlineStr">
        <is>
          <t>Tier-I</t>
        </is>
      </c>
    </row>
    <row r="18">
      <c r="A18" s="78" t="n">
        <v>43317</v>
      </c>
      <c r="B18" t="inlineStr">
        <is>
          <t>-</t>
        </is>
      </c>
      <c r="C18" t="n">
        <v>0</v>
      </c>
      <c r="D18" t="n">
        <v>0</v>
      </c>
      <c r="E18" t="n">
        <v>2000</v>
      </c>
      <c r="F18" t="n">
        <v>2000</v>
      </c>
      <c r="G18" t="n">
        <v>20</v>
      </c>
      <c r="H18" t="n">
        <v>3.6</v>
      </c>
      <c r="I18" t="n">
        <v>2023.6</v>
      </c>
      <c r="J18" s="79" t="n">
        <v>43313</v>
      </c>
      <c r="K18" t="inlineStr">
        <is>
          <t>Regular</t>
        </is>
      </c>
      <c r="L18" t="inlineStr">
        <is>
          <t>Tier-I</t>
        </is>
      </c>
    </row>
    <row r="19">
      <c r="A19" s="78" t="n">
        <v>43348</v>
      </c>
      <c r="B19" t="inlineStr">
        <is>
          <t>-</t>
        </is>
      </c>
      <c r="C19" t="n">
        <v>0</v>
      </c>
      <c r="D19" t="n">
        <v>0</v>
      </c>
      <c r="E19" t="n">
        <v>2000</v>
      </c>
      <c r="F19" t="n">
        <v>2000</v>
      </c>
      <c r="G19" t="n">
        <v>20</v>
      </c>
      <c r="H19" t="n">
        <v>3.6</v>
      </c>
      <c r="I19" t="n">
        <v>2023.6</v>
      </c>
      <c r="J19" s="79" t="n">
        <v>43344</v>
      </c>
      <c r="K19" t="inlineStr">
        <is>
          <t>Regular</t>
        </is>
      </c>
      <c r="L19" t="inlineStr">
        <is>
          <t>Tier-I</t>
        </is>
      </c>
    </row>
    <row r="20">
      <c r="A20" s="78" t="n">
        <v>43378</v>
      </c>
      <c r="B20" t="inlineStr">
        <is>
          <t>-</t>
        </is>
      </c>
      <c r="C20" t="n">
        <v>0</v>
      </c>
      <c r="D20" t="n">
        <v>0</v>
      </c>
      <c r="E20" t="n">
        <v>2000</v>
      </c>
      <c r="F20" t="n">
        <v>2000</v>
      </c>
      <c r="G20" t="n">
        <v>20</v>
      </c>
      <c r="H20" t="n">
        <v>3.6</v>
      </c>
      <c r="I20" t="n">
        <v>2023.6</v>
      </c>
      <c r="J20" s="79" t="n">
        <v>43374</v>
      </c>
      <c r="K20" t="inlineStr">
        <is>
          <t>Regular</t>
        </is>
      </c>
      <c r="L20" t="inlineStr">
        <is>
          <t>Tier-I</t>
        </is>
      </c>
    </row>
    <row r="21">
      <c r="A21" s="78" t="n">
        <v>43409</v>
      </c>
      <c r="B21" t="inlineStr">
        <is>
          <t>-</t>
        </is>
      </c>
      <c r="C21" t="n">
        <v>0</v>
      </c>
      <c r="D21" t="n">
        <v>0</v>
      </c>
      <c r="E21" t="n">
        <v>2000</v>
      </c>
      <c r="F21" t="n">
        <v>2000</v>
      </c>
      <c r="G21" t="n">
        <v>20</v>
      </c>
      <c r="H21" t="n">
        <v>3.6</v>
      </c>
      <c r="I21" t="n">
        <v>2023.6</v>
      </c>
      <c r="J21" s="79" t="n">
        <v>43405</v>
      </c>
      <c r="K21" t="inlineStr">
        <is>
          <t>Regular</t>
        </is>
      </c>
      <c r="L21" t="inlineStr">
        <is>
          <t>Tier-I</t>
        </is>
      </c>
    </row>
    <row r="22">
      <c r="A22" s="78" t="n">
        <v>43439</v>
      </c>
      <c r="B22" t="inlineStr">
        <is>
          <t>-</t>
        </is>
      </c>
      <c r="C22" t="n">
        <v>0</v>
      </c>
      <c r="D22" t="n">
        <v>0</v>
      </c>
      <c r="E22" t="n">
        <v>2000</v>
      </c>
      <c r="F22" t="n">
        <v>2000</v>
      </c>
      <c r="G22" t="n">
        <v>20</v>
      </c>
      <c r="H22" t="n">
        <v>3.6</v>
      </c>
      <c r="I22" t="n">
        <v>2023.6</v>
      </c>
      <c r="J22" s="79" t="n">
        <v>43435</v>
      </c>
      <c r="K22" t="inlineStr">
        <is>
          <t>Regular</t>
        </is>
      </c>
      <c r="L22" t="inlineStr">
        <is>
          <t>Tier-I</t>
        </is>
      </c>
    </row>
    <row r="23">
      <c r="A23" s="78" t="n">
        <v>43470</v>
      </c>
      <c r="B23" t="inlineStr">
        <is>
          <t>-</t>
        </is>
      </c>
      <c r="C23" t="n">
        <v>0</v>
      </c>
      <c r="D23" t="n">
        <v>0</v>
      </c>
      <c r="E23" t="n">
        <v>2000</v>
      </c>
      <c r="F23" t="n">
        <v>2000</v>
      </c>
      <c r="G23" t="n">
        <v>20</v>
      </c>
      <c r="H23" t="n">
        <v>3.6</v>
      </c>
      <c r="I23" t="n">
        <v>2023.6</v>
      </c>
      <c r="J23" s="79" t="n">
        <v>43466</v>
      </c>
      <c r="K23" t="inlineStr">
        <is>
          <t>Regular</t>
        </is>
      </c>
      <c r="L23" t="inlineStr">
        <is>
          <t>Tier-I</t>
        </is>
      </c>
    </row>
    <row r="24">
      <c r="A24" s="78" t="n">
        <v>43489</v>
      </c>
      <c r="B24" t="inlineStr">
        <is>
          <t>-</t>
        </is>
      </c>
      <c r="C24" t="n">
        <v>0</v>
      </c>
      <c r="D24" t="n">
        <v>0</v>
      </c>
      <c r="E24" t="n">
        <v>500</v>
      </c>
      <c r="F24" t="n">
        <v>500</v>
      </c>
      <c r="G24" t="n">
        <v>20</v>
      </c>
      <c r="H24" t="n">
        <v>3.6</v>
      </c>
      <c r="I24" t="n">
        <v>523.6</v>
      </c>
      <c r="J24" s="79" t="n">
        <v>43466</v>
      </c>
      <c r="K24" t="inlineStr">
        <is>
          <t>Regular</t>
        </is>
      </c>
      <c r="L24" t="inlineStr">
        <is>
          <t>Tier-I</t>
        </is>
      </c>
    </row>
    <row r="25">
      <c r="A25" s="78" t="n">
        <v>43520</v>
      </c>
      <c r="B25" t="inlineStr">
        <is>
          <t>-</t>
        </is>
      </c>
      <c r="C25" t="n">
        <v>0</v>
      </c>
      <c r="D25" t="n">
        <v>0</v>
      </c>
      <c r="E25" t="n">
        <v>500</v>
      </c>
      <c r="F25" t="n">
        <v>500</v>
      </c>
      <c r="G25" t="n">
        <v>20</v>
      </c>
      <c r="H25" t="n">
        <v>3.6</v>
      </c>
      <c r="I25" t="n">
        <v>523.6</v>
      </c>
      <c r="J25" s="79" t="n">
        <v>43497</v>
      </c>
      <c r="K25" t="inlineStr">
        <is>
          <t>Regular</t>
        </is>
      </c>
      <c r="L25" t="inlineStr">
        <is>
          <t>Tier-I</t>
        </is>
      </c>
    </row>
    <row r="26">
      <c r="A26" s="78" t="n">
        <v>43548</v>
      </c>
      <c r="B26" t="inlineStr">
        <is>
          <t>-</t>
        </is>
      </c>
      <c r="C26" t="n">
        <v>0</v>
      </c>
      <c r="D26" t="n">
        <v>0</v>
      </c>
      <c r="E26" t="n">
        <v>500</v>
      </c>
      <c r="F26" t="n">
        <v>500</v>
      </c>
      <c r="G26" t="n">
        <v>20</v>
      </c>
      <c r="H26" t="n">
        <v>3.6</v>
      </c>
      <c r="I26" t="n">
        <v>523.6</v>
      </c>
      <c r="J26" s="79" t="n">
        <v>43525</v>
      </c>
      <c r="K26" t="inlineStr">
        <is>
          <t>Regular</t>
        </is>
      </c>
      <c r="L26" t="inlineStr">
        <is>
          <t>Tier-I</t>
        </is>
      </c>
    </row>
    <row r="27">
      <c r="A27" s="78" t="n">
        <v>43579</v>
      </c>
      <c r="B27" t="inlineStr">
        <is>
          <t>-</t>
        </is>
      </c>
      <c r="C27" t="n">
        <v>0</v>
      </c>
      <c r="D27" t="n">
        <v>0</v>
      </c>
      <c r="E27" t="n">
        <v>500</v>
      </c>
      <c r="F27" t="n">
        <v>500</v>
      </c>
      <c r="G27" t="n">
        <v>20</v>
      </c>
      <c r="H27" t="n">
        <v>3.6</v>
      </c>
      <c r="I27" t="n">
        <v>523.6</v>
      </c>
      <c r="J27" s="79" t="n">
        <v>43556</v>
      </c>
      <c r="K27" t="inlineStr">
        <is>
          <t>Regular</t>
        </is>
      </c>
      <c r="L27" t="inlineStr">
        <is>
          <t>Tier-I</t>
        </is>
      </c>
    </row>
    <row r="28">
      <c r="A28" s="78" t="n">
        <v>43609</v>
      </c>
      <c r="B28" t="inlineStr">
        <is>
          <t>-</t>
        </is>
      </c>
      <c r="C28" t="n">
        <v>0</v>
      </c>
      <c r="D28" t="n">
        <v>0</v>
      </c>
      <c r="E28" t="n">
        <v>500</v>
      </c>
      <c r="F28" t="n">
        <v>500</v>
      </c>
      <c r="G28" t="n">
        <v>20</v>
      </c>
      <c r="H28" t="n">
        <v>3.6</v>
      </c>
      <c r="I28" t="n">
        <v>523.6</v>
      </c>
      <c r="J28" s="79" t="n">
        <v>43586</v>
      </c>
      <c r="K28" t="inlineStr">
        <is>
          <t>Regular</t>
        </is>
      </c>
      <c r="L28" t="inlineStr">
        <is>
          <t>Tier-I</t>
        </is>
      </c>
    </row>
    <row r="29">
      <c r="A29" s="78" t="n">
        <v>43640</v>
      </c>
      <c r="B29" t="inlineStr">
        <is>
          <t>-</t>
        </is>
      </c>
      <c r="C29" t="n">
        <v>0</v>
      </c>
      <c r="D29" t="n">
        <v>0</v>
      </c>
      <c r="E29" t="n">
        <v>500</v>
      </c>
      <c r="F29" t="n">
        <v>500</v>
      </c>
      <c r="G29" t="n">
        <v>20</v>
      </c>
      <c r="H29" t="n">
        <v>3.6</v>
      </c>
      <c r="I29" t="n">
        <v>523.6</v>
      </c>
      <c r="J29" s="79" t="n">
        <v>43617</v>
      </c>
      <c r="K29" t="inlineStr">
        <is>
          <t>Regular</t>
        </is>
      </c>
      <c r="L29" t="inlineStr">
        <is>
          <t>Tier-I</t>
        </is>
      </c>
    </row>
    <row r="30">
      <c r="A30" s="78" t="n">
        <v>43670</v>
      </c>
      <c r="B30" t="inlineStr">
        <is>
          <t>-</t>
        </is>
      </c>
      <c r="C30" t="n">
        <v>0</v>
      </c>
      <c r="D30" t="n">
        <v>0</v>
      </c>
      <c r="E30" t="n">
        <v>500</v>
      </c>
      <c r="F30" t="n">
        <v>500</v>
      </c>
      <c r="G30" t="n">
        <v>20</v>
      </c>
      <c r="H30" t="n">
        <v>3.6</v>
      </c>
      <c r="I30" t="n">
        <v>523.6</v>
      </c>
      <c r="J30" s="79" t="n">
        <v>43647</v>
      </c>
      <c r="K30" t="inlineStr">
        <is>
          <t>Regular</t>
        </is>
      </c>
      <c r="L30" t="inlineStr">
        <is>
          <t>Tier-I</t>
        </is>
      </c>
    </row>
    <row r="31">
      <c r="A31" s="78" t="n">
        <v>43701</v>
      </c>
      <c r="B31" t="inlineStr">
        <is>
          <t>-</t>
        </is>
      </c>
      <c r="C31" t="n">
        <v>0</v>
      </c>
      <c r="D31" t="n">
        <v>0</v>
      </c>
      <c r="E31" t="n">
        <v>500</v>
      </c>
      <c r="F31" t="n">
        <v>500</v>
      </c>
      <c r="G31" t="n">
        <v>20</v>
      </c>
      <c r="H31" t="n">
        <v>3.6</v>
      </c>
      <c r="I31" t="n">
        <v>523.6</v>
      </c>
      <c r="J31" s="79" t="n">
        <v>43678</v>
      </c>
      <c r="K31" t="inlineStr">
        <is>
          <t>Regular</t>
        </is>
      </c>
      <c r="L31" t="inlineStr">
        <is>
          <t>Tier-I</t>
        </is>
      </c>
    </row>
    <row r="32">
      <c r="A32" s="78" t="n">
        <v>43732</v>
      </c>
      <c r="B32" t="inlineStr">
        <is>
          <t>-</t>
        </is>
      </c>
      <c r="C32" t="n">
        <v>0</v>
      </c>
      <c r="D32" t="n">
        <v>0</v>
      </c>
      <c r="E32" t="n">
        <v>500</v>
      </c>
      <c r="F32" t="n">
        <v>500</v>
      </c>
      <c r="G32" t="n">
        <v>20</v>
      </c>
      <c r="H32" t="n">
        <v>3.6</v>
      </c>
      <c r="I32" t="n">
        <v>523.6</v>
      </c>
      <c r="J32" s="79" t="n">
        <v>43709</v>
      </c>
      <c r="K32" t="inlineStr">
        <is>
          <t>Regular</t>
        </is>
      </c>
      <c r="L32" t="inlineStr">
        <is>
          <t>Tier-I</t>
        </is>
      </c>
    </row>
    <row r="33">
      <c r="A33" s="78" t="n">
        <v>43762</v>
      </c>
      <c r="B33" t="inlineStr">
        <is>
          <t>-</t>
        </is>
      </c>
      <c r="C33" t="n">
        <v>0</v>
      </c>
      <c r="D33" t="n">
        <v>0</v>
      </c>
      <c r="E33" t="n">
        <v>500</v>
      </c>
      <c r="F33" t="n">
        <v>500</v>
      </c>
      <c r="G33" t="n">
        <v>20</v>
      </c>
      <c r="H33" t="n">
        <v>3.6</v>
      </c>
      <c r="I33" t="n">
        <v>523.6</v>
      </c>
      <c r="J33" s="79" t="n">
        <v>43739</v>
      </c>
      <c r="K33" t="inlineStr">
        <is>
          <t>Regular</t>
        </is>
      </c>
      <c r="L33" t="inlineStr">
        <is>
          <t>Tier-I</t>
        </is>
      </c>
    </row>
    <row r="34">
      <c r="A34" s="78" t="n">
        <v>43793</v>
      </c>
      <c r="B34" t="inlineStr">
        <is>
          <t>-</t>
        </is>
      </c>
      <c r="C34" t="n">
        <v>0</v>
      </c>
      <c r="D34" t="n">
        <v>0</v>
      </c>
      <c r="E34" t="n">
        <v>500</v>
      </c>
      <c r="F34" t="n">
        <v>500</v>
      </c>
      <c r="G34" t="n">
        <v>20</v>
      </c>
      <c r="H34" t="n">
        <v>3.6</v>
      </c>
      <c r="I34" t="n">
        <v>523.6</v>
      </c>
      <c r="J34" s="79" t="n">
        <v>43770</v>
      </c>
      <c r="K34" t="inlineStr">
        <is>
          <t>Regular</t>
        </is>
      </c>
      <c r="L34" t="inlineStr">
        <is>
          <t>Tier-I</t>
        </is>
      </c>
    </row>
    <row r="35">
      <c r="A35" s="78" t="n">
        <v>43823</v>
      </c>
      <c r="B35" t="inlineStr">
        <is>
          <t>-</t>
        </is>
      </c>
      <c r="C35" t="n">
        <v>0</v>
      </c>
      <c r="D35" t="n">
        <v>0</v>
      </c>
      <c r="E35" t="n">
        <v>500</v>
      </c>
      <c r="F35" t="n">
        <v>500</v>
      </c>
      <c r="G35" t="n">
        <v>20</v>
      </c>
      <c r="H35" t="n">
        <v>3.6</v>
      </c>
      <c r="I35" t="n">
        <v>523.6</v>
      </c>
      <c r="J35" s="79" t="n">
        <v>43800</v>
      </c>
      <c r="K35" t="inlineStr">
        <is>
          <t>Regular</t>
        </is>
      </c>
      <c r="L35" t="inlineStr">
        <is>
          <t>Tier-I</t>
        </is>
      </c>
    </row>
    <row r="36">
      <c r="A36" s="78" t="n">
        <v>43854</v>
      </c>
      <c r="B36" t="inlineStr">
        <is>
          <t>-</t>
        </is>
      </c>
      <c r="C36" t="n">
        <v>0</v>
      </c>
      <c r="D36" t="n">
        <v>0</v>
      </c>
      <c r="E36" t="n">
        <v>500</v>
      </c>
      <c r="F36" t="n">
        <v>500</v>
      </c>
      <c r="G36" t="n">
        <v>20</v>
      </c>
      <c r="H36" t="n">
        <v>3.6</v>
      </c>
      <c r="I36" t="n">
        <v>523.6</v>
      </c>
      <c r="J36" s="79" t="n">
        <v>43831</v>
      </c>
      <c r="K36" t="inlineStr">
        <is>
          <t>Regular</t>
        </is>
      </c>
      <c r="L36" t="inlineStr">
        <is>
          <t>Tier-I</t>
        </is>
      </c>
    </row>
    <row r="37">
      <c r="A37" s="78" t="n">
        <v>43885</v>
      </c>
      <c r="B37" t="inlineStr">
        <is>
          <t>-</t>
        </is>
      </c>
      <c r="C37" t="n">
        <v>0</v>
      </c>
      <c r="D37" t="n">
        <v>0</v>
      </c>
      <c r="E37" t="n">
        <v>500</v>
      </c>
      <c r="F37" t="n">
        <v>500</v>
      </c>
      <c r="G37" t="n">
        <v>20</v>
      </c>
      <c r="H37" t="n">
        <v>3.6</v>
      </c>
      <c r="I37" t="n">
        <v>523.6</v>
      </c>
      <c r="J37" s="79" t="n">
        <v>43862</v>
      </c>
      <c r="K37" t="inlineStr">
        <is>
          <t>Regular</t>
        </is>
      </c>
      <c r="L37" t="inlineStr">
        <is>
          <t>Tier-I</t>
        </is>
      </c>
    </row>
    <row r="38">
      <c r="A38" s="78" t="n">
        <v>43914</v>
      </c>
      <c r="B38" t="inlineStr">
        <is>
          <t>-</t>
        </is>
      </c>
      <c r="C38" t="n">
        <v>0</v>
      </c>
      <c r="D38" t="n">
        <v>0</v>
      </c>
      <c r="E38" t="n">
        <v>500</v>
      </c>
      <c r="F38" t="n">
        <v>500</v>
      </c>
      <c r="G38" t="n">
        <v>20</v>
      </c>
      <c r="H38" t="n">
        <v>3.6</v>
      </c>
      <c r="I38" t="n">
        <v>523.6</v>
      </c>
      <c r="J38" s="79" t="n">
        <v>43891</v>
      </c>
      <c r="K38" t="inlineStr">
        <is>
          <t>Regular</t>
        </is>
      </c>
      <c r="L38" t="inlineStr">
        <is>
          <t>Tier-I</t>
        </is>
      </c>
    </row>
    <row r="39">
      <c r="A39" s="78" t="n">
        <v>43945</v>
      </c>
      <c r="B39" t="inlineStr">
        <is>
          <t>-</t>
        </is>
      </c>
      <c r="C39" t="n">
        <v>0</v>
      </c>
      <c r="D39" t="n">
        <v>0</v>
      </c>
      <c r="E39" t="n">
        <v>500</v>
      </c>
      <c r="F39" t="n">
        <v>500</v>
      </c>
      <c r="G39" t="n">
        <v>20</v>
      </c>
      <c r="H39" t="n">
        <v>3.6</v>
      </c>
      <c r="I39" t="n">
        <v>523.6</v>
      </c>
      <c r="J39" s="79" t="n">
        <v>43922</v>
      </c>
      <c r="K39" t="inlineStr">
        <is>
          <t>Regular</t>
        </is>
      </c>
      <c r="L39" t="inlineStr">
        <is>
          <t>Tier-I</t>
        </is>
      </c>
    </row>
    <row r="40">
      <c r="A40" s="78" t="n">
        <v>43975</v>
      </c>
      <c r="B40" t="inlineStr">
        <is>
          <t>-</t>
        </is>
      </c>
      <c r="C40" t="n">
        <v>0</v>
      </c>
      <c r="D40" t="n">
        <v>0</v>
      </c>
      <c r="E40" t="n">
        <v>500</v>
      </c>
      <c r="F40" t="n">
        <v>500</v>
      </c>
      <c r="G40" t="n">
        <v>20</v>
      </c>
      <c r="H40" t="n">
        <v>3.6</v>
      </c>
      <c r="I40" t="n">
        <v>523.6</v>
      </c>
      <c r="J40" s="79" t="n">
        <v>43952</v>
      </c>
      <c r="K40" t="inlineStr">
        <is>
          <t>Regular</t>
        </is>
      </c>
      <c r="L40" t="inlineStr">
        <is>
          <t>Tier-I</t>
        </is>
      </c>
    </row>
    <row r="41">
      <c r="A41" s="78" t="n">
        <v>44006</v>
      </c>
      <c r="B41" t="inlineStr">
        <is>
          <t>-</t>
        </is>
      </c>
      <c r="C41" t="n">
        <v>0</v>
      </c>
      <c r="D41" t="n">
        <v>0</v>
      </c>
      <c r="E41" t="n">
        <v>500</v>
      </c>
      <c r="F41" t="n">
        <v>500</v>
      </c>
      <c r="G41" t="n">
        <v>20</v>
      </c>
      <c r="H41" t="n">
        <v>3.6</v>
      </c>
      <c r="I41" t="n">
        <v>523.6</v>
      </c>
      <c r="J41" s="79" t="n">
        <v>43983</v>
      </c>
      <c r="K41" t="inlineStr">
        <is>
          <t>Regular</t>
        </is>
      </c>
      <c r="L41" t="inlineStr">
        <is>
          <t>Tier-I</t>
        </is>
      </c>
    </row>
    <row r="42">
      <c r="A42" s="78" t="n">
        <v>44036</v>
      </c>
      <c r="B42" t="inlineStr">
        <is>
          <t>-</t>
        </is>
      </c>
      <c r="C42" t="n">
        <v>0</v>
      </c>
      <c r="D42" t="n">
        <v>0</v>
      </c>
      <c r="E42" t="n">
        <v>500</v>
      </c>
      <c r="F42" t="n">
        <v>500</v>
      </c>
      <c r="G42" t="n">
        <v>20</v>
      </c>
      <c r="H42" t="n">
        <v>3.6</v>
      </c>
      <c r="I42" t="n">
        <v>523.6</v>
      </c>
      <c r="J42" s="79" t="n">
        <v>44013</v>
      </c>
      <c r="K42" t="inlineStr">
        <is>
          <t>Regular</t>
        </is>
      </c>
      <c r="L42" t="inlineStr">
        <is>
          <t>Tier-I</t>
        </is>
      </c>
    </row>
    <row r="43">
      <c r="A43" s="78" t="n">
        <v>44067</v>
      </c>
      <c r="B43" t="inlineStr">
        <is>
          <t>-</t>
        </is>
      </c>
      <c r="C43" t="n">
        <v>0</v>
      </c>
      <c r="D43" t="n">
        <v>0</v>
      </c>
      <c r="E43" t="n">
        <v>500</v>
      </c>
      <c r="F43" t="n">
        <v>500</v>
      </c>
      <c r="G43" t="n">
        <v>20</v>
      </c>
      <c r="H43" t="n">
        <v>3.6</v>
      </c>
      <c r="I43" t="n">
        <v>523.6</v>
      </c>
      <c r="J43" s="79" t="n">
        <v>44044</v>
      </c>
      <c r="K43" t="inlineStr">
        <is>
          <t>Regular</t>
        </is>
      </c>
      <c r="L43" t="inlineStr">
        <is>
          <t>Tier-I</t>
        </is>
      </c>
    </row>
    <row r="44">
      <c r="A44" s="78" t="n">
        <v>44098</v>
      </c>
      <c r="B44" t="inlineStr">
        <is>
          <t>-</t>
        </is>
      </c>
      <c r="C44" t="n">
        <v>0</v>
      </c>
      <c r="D44" t="n">
        <v>0</v>
      </c>
      <c r="E44" t="n">
        <v>500</v>
      </c>
      <c r="F44" t="n">
        <v>500</v>
      </c>
      <c r="G44" t="n">
        <v>20</v>
      </c>
      <c r="H44" t="n">
        <v>3.6</v>
      </c>
      <c r="I44" t="n">
        <v>523.6</v>
      </c>
      <c r="J44" s="79" t="n">
        <v>44075</v>
      </c>
      <c r="K44" t="inlineStr">
        <is>
          <t>Regular</t>
        </is>
      </c>
      <c r="L44" t="inlineStr">
        <is>
          <t>Tier-I</t>
        </is>
      </c>
    </row>
    <row r="45">
      <c r="A45" s="78" t="n">
        <v>44128</v>
      </c>
      <c r="B45" t="inlineStr">
        <is>
          <t>-</t>
        </is>
      </c>
      <c r="C45" t="n">
        <v>0</v>
      </c>
      <c r="D45" t="n">
        <v>0</v>
      </c>
      <c r="E45" t="n">
        <v>500</v>
      </c>
      <c r="F45" t="n">
        <v>500</v>
      </c>
      <c r="G45" t="n">
        <v>20</v>
      </c>
      <c r="H45" t="n">
        <v>3.6</v>
      </c>
      <c r="I45" t="n">
        <v>523.6</v>
      </c>
      <c r="J45" s="79" t="n">
        <v>44105</v>
      </c>
      <c r="K45" t="inlineStr">
        <is>
          <t>Regular</t>
        </is>
      </c>
      <c r="L45" t="inlineStr">
        <is>
          <t>Tier-I</t>
        </is>
      </c>
    </row>
    <row r="46">
      <c r="A46" s="78" t="n">
        <v>44159</v>
      </c>
      <c r="B46" t="inlineStr">
        <is>
          <t>-</t>
        </is>
      </c>
      <c r="C46" t="n">
        <v>0</v>
      </c>
      <c r="D46" t="n">
        <v>0</v>
      </c>
      <c r="E46" t="n">
        <v>500</v>
      </c>
      <c r="F46" t="n">
        <v>500</v>
      </c>
      <c r="G46" t="n">
        <v>20</v>
      </c>
      <c r="H46" t="n">
        <v>3.6</v>
      </c>
      <c r="I46" t="n">
        <v>523.6</v>
      </c>
      <c r="J46" s="79" t="n">
        <v>44136</v>
      </c>
      <c r="K46" t="inlineStr">
        <is>
          <t>Regular</t>
        </is>
      </c>
      <c r="L46" t="inlineStr">
        <is>
          <t>Tier-I</t>
        </is>
      </c>
    </row>
    <row r="47">
      <c r="A47" s="78" t="n">
        <v>44166</v>
      </c>
      <c r="B47" t="inlineStr">
        <is>
          <t>-</t>
        </is>
      </c>
      <c r="C47" t="n">
        <v>0</v>
      </c>
      <c r="D47" t="n">
        <v>0</v>
      </c>
      <c r="E47" t="n">
        <v>2000</v>
      </c>
      <c r="F47" t="n">
        <v>2000</v>
      </c>
      <c r="G47" t="n">
        <v>20</v>
      </c>
      <c r="H47" t="n">
        <v>3.6</v>
      </c>
      <c r="I47" t="n">
        <v>2023.6</v>
      </c>
      <c r="J47" s="79" t="n">
        <v>44166</v>
      </c>
      <c r="K47" t="inlineStr">
        <is>
          <t>Regular</t>
        </is>
      </c>
      <c r="L47" t="inlineStr">
        <is>
          <t>Tier-I</t>
        </is>
      </c>
    </row>
    <row r="48">
      <c r="A48" s="78" t="n">
        <v>44197</v>
      </c>
      <c r="B48" t="inlineStr">
        <is>
          <t>-</t>
        </is>
      </c>
      <c r="C48" t="n">
        <v>0</v>
      </c>
      <c r="D48" t="n">
        <v>0</v>
      </c>
      <c r="E48" t="n">
        <v>2000</v>
      </c>
      <c r="F48" t="n">
        <v>2000</v>
      </c>
      <c r="G48" t="n">
        <v>20</v>
      </c>
      <c r="H48" t="n">
        <v>3.6</v>
      </c>
      <c r="I48" t="n">
        <v>2023.6</v>
      </c>
      <c r="J48" s="79" t="n">
        <v>44197</v>
      </c>
      <c r="K48" t="inlineStr">
        <is>
          <t>Regular</t>
        </is>
      </c>
      <c r="L48" t="inlineStr">
        <is>
          <t>Tier-I</t>
        </is>
      </c>
    </row>
    <row r="49">
      <c r="A49" s="78" t="n">
        <v>44228</v>
      </c>
      <c r="B49" t="inlineStr">
        <is>
          <t>-</t>
        </is>
      </c>
      <c r="C49" t="n">
        <v>0</v>
      </c>
      <c r="D49" t="n">
        <v>0</v>
      </c>
      <c r="E49" t="n">
        <v>2000</v>
      </c>
      <c r="F49" t="n">
        <v>2000</v>
      </c>
      <c r="G49" t="n">
        <v>20</v>
      </c>
      <c r="H49" t="n">
        <v>3.6</v>
      </c>
      <c r="I49" t="n">
        <v>2023.6</v>
      </c>
      <c r="J49" s="79" t="n">
        <v>44228</v>
      </c>
      <c r="K49" t="inlineStr">
        <is>
          <t>Regular</t>
        </is>
      </c>
      <c r="L49" t="inlineStr">
        <is>
          <t>Tier-I</t>
        </is>
      </c>
    </row>
    <row r="50">
      <c r="A50" s="78" t="n">
        <v>44256</v>
      </c>
      <c r="B50" t="inlineStr">
        <is>
          <t>-</t>
        </is>
      </c>
      <c r="C50" t="n">
        <v>0</v>
      </c>
      <c r="D50" t="n">
        <v>0</v>
      </c>
      <c r="E50" t="n">
        <v>2000</v>
      </c>
      <c r="F50" t="n">
        <v>2000</v>
      </c>
      <c r="G50" t="n">
        <v>20</v>
      </c>
      <c r="H50" t="n">
        <v>3.6</v>
      </c>
      <c r="I50" t="n">
        <v>2023.6</v>
      </c>
      <c r="J50" s="79" t="n">
        <v>44256</v>
      </c>
      <c r="K50" t="inlineStr">
        <is>
          <t>Regular</t>
        </is>
      </c>
      <c r="L50" t="inlineStr">
        <is>
          <t>Tier-I</t>
        </is>
      </c>
    </row>
    <row r="51">
      <c r="A51" s="78" t="n">
        <v>44287</v>
      </c>
      <c r="B51" t="inlineStr">
        <is>
          <t>-</t>
        </is>
      </c>
      <c r="C51" t="n">
        <v>0</v>
      </c>
      <c r="D51" t="n">
        <v>0</v>
      </c>
      <c r="E51" t="n">
        <v>2000</v>
      </c>
      <c r="F51" t="n">
        <v>2000</v>
      </c>
      <c r="G51" t="n">
        <v>20</v>
      </c>
      <c r="H51" t="n">
        <v>3.6</v>
      </c>
      <c r="I51" t="n">
        <v>2023.6</v>
      </c>
      <c r="J51" s="79" t="n">
        <v>44287</v>
      </c>
      <c r="K51" t="inlineStr">
        <is>
          <t>Regular</t>
        </is>
      </c>
      <c r="L51" t="inlineStr">
        <is>
          <t>Tier-I</t>
        </is>
      </c>
    </row>
    <row r="52">
      <c r="A52" s="78" t="n">
        <v>44317</v>
      </c>
      <c r="B52" t="inlineStr">
        <is>
          <t>-</t>
        </is>
      </c>
      <c r="C52" t="n">
        <v>0</v>
      </c>
      <c r="D52" t="n">
        <v>0</v>
      </c>
      <c r="E52" t="n">
        <v>2000</v>
      </c>
      <c r="F52" t="n">
        <v>2000</v>
      </c>
      <c r="G52" t="n">
        <v>20</v>
      </c>
      <c r="H52" t="n">
        <v>3.6</v>
      </c>
      <c r="I52" t="n">
        <v>2023.6</v>
      </c>
      <c r="J52" s="79" t="n">
        <v>44317</v>
      </c>
      <c r="K52" t="inlineStr">
        <is>
          <t>Regular</t>
        </is>
      </c>
      <c r="L52" t="inlineStr">
        <is>
          <t>Tier-I</t>
        </is>
      </c>
    </row>
    <row r="53">
      <c r="A53" s="78" t="n">
        <v>44348</v>
      </c>
      <c r="B53" t="inlineStr">
        <is>
          <t>-</t>
        </is>
      </c>
      <c r="C53" t="n">
        <v>0</v>
      </c>
      <c r="D53" t="n">
        <v>0</v>
      </c>
      <c r="E53" t="n">
        <v>2000</v>
      </c>
      <c r="F53" t="n">
        <v>2000</v>
      </c>
      <c r="G53" t="n">
        <v>20</v>
      </c>
      <c r="H53" t="n">
        <v>3.6</v>
      </c>
      <c r="I53" t="n">
        <v>2023.6</v>
      </c>
      <c r="J53" s="79" t="n">
        <v>44348</v>
      </c>
      <c r="K53" t="inlineStr">
        <is>
          <t>Regular</t>
        </is>
      </c>
      <c r="L53" t="inlineStr">
        <is>
          <t>Tier-I</t>
        </is>
      </c>
    </row>
    <row r="54">
      <c r="A54" s="78" t="n">
        <v>44378</v>
      </c>
      <c r="B54" t="inlineStr">
        <is>
          <t>-</t>
        </is>
      </c>
      <c r="C54" t="n">
        <v>0</v>
      </c>
      <c r="D54" t="n">
        <v>0</v>
      </c>
      <c r="E54" t="n">
        <v>2000</v>
      </c>
      <c r="F54" t="n">
        <v>2000</v>
      </c>
      <c r="G54" t="n">
        <v>20</v>
      </c>
      <c r="H54" t="n">
        <v>3.6</v>
      </c>
      <c r="I54" t="n">
        <v>2023.6</v>
      </c>
      <c r="J54" s="79" t="n">
        <v>44378</v>
      </c>
      <c r="K54" t="inlineStr">
        <is>
          <t>Regular</t>
        </is>
      </c>
      <c r="L54" t="inlineStr">
        <is>
          <t>Tier-I</t>
        </is>
      </c>
    </row>
    <row r="55">
      <c r="A55" s="78" t="n">
        <v>44409</v>
      </c>
      <c r="B55" t="inlineStr">
        <is>
          <t>-</t>
        </is>
      </c>
      <c r="C55" t="n">
        <v>0</v>
      </c>
      <c r="D55" t="n">
        <v>0</v>
      </c>
      <c r="E55" t="n">
        <v>2000</v>
      </c>
      <c r="F55" t="n">
        <v>2000</v>
      </c>
      <c r="G55" t="n">
        <v>20</v>
      </c>
      <c r="H55" t="n">
        <v>3.6</v>
      </c>
      <c r="I55" t="n">
        <v>2023.6</v>
      </c>
      <c r="J55" s="79" t="n">
        <v>44409</v>
      </c>
      <c r="K55" t="inlineStr">
        <is>
          <t>Regular</t>
        </is>
      </c>
      <c r="L55" t="inlineStr">
        <is>
          <t>Tier-I</t>
        </is>
      </c>
    </row>
    <row r="56">
      <c r="A56" s="78" t="n">
        <v>44440</v>
      </c>
      <c r="B56" t="inlineStr">
        <is>
          <t>-</t>
        </is>
      </c>
      <c r="C56" t="n">
        <v>0</v>
      </c>
      <c r="D56" t="n">
        <v>0</v>
      </c>
      <c r="E56" t="n">
        <v>2000</v>
      </c>
      <c r="F56" t="n">
        <v>2000</v>
      </c>
      <c r="G56" t="n">
        <v>20</v>
      </c>
      <c r="H56" t="n">
        <v>3.6</v>
      </c>
      <c r="I56" t="n">
        <v>2023.6</v>
      </c>
      <c r="J56" s="79" t="n">
        <v>44440</v>
      </c>
      <c r="K56" t="inlineStr">
        <is>
          <t>Regular</t>
        </is>
      </c>
      <c r="L56" t="inlineStr">
        <is>
          <t>Tier-I</t>
        </is>
      </c>
    </row>
    <row r="57">
      <c r="A57" s="78" t="n">
        <v>44470</v>
      </c>
      <c r="B57" t="inlineStr">
        <is>
          <t>-</t>
        </is>
      </c>
      <c r="C57" t="n">
        <v>0</v>
      </c>
      <c r="D57" t="n">
        <v>0</v>
      </c>
      <c r="E57" t="n">
        <v>2000</v>
      </c>
      <c r="F57" t="n">
        <v>2000</v>
      </c>
      <c r="G57" t="n">
        <v>20</v>
      </c>
      <c r="H57" t="n">
        <v>3.6</v>
      </c>
      <c r="I57" t="n">
        <v>2023.6</v>
      </c>
      <c r="J57" s="79" t="n">
        <v>44470</v>
      </c>
      <c r="K57" t="inlineStr">
        <is>
          <t>Regular</t>
        </is>
      </c>
      <c r="L57" t="inlineStr">
        <is>
          <t>Tier-I</t>
        </is>
      </c>
    </row>
    <row r="58">
      <c r="A58" s="78" t="n">
        <v>44501</v>
      </c>
      <c r="B58" t="inlineStr">
        <is>
          <t>-</t>
        </is>
      </c>
      <c r="C58" t="n">
        <v>0</v>
      </c>
      <c r="D58" t="n">
        <v>0</v>
      </c>
      <c r="E58" t="n">
        <v>2000</v>
      </c>
      <c r="F58" t="n">
        <v>2000</v>
      </c>
      <c r="G58" t="n">
        <v>20</v>
      </c>
      <c r="H58" t="n">
        <v>3.6</v>
      </c>
      <c r="I58" t="n">
        <v>2023.6</v>
      </c>
      <c r="J58" s="79" t="n">
        <v>44501</v>
      </c>
      <c r="K58" t="inlineStr">
        <is>
          <t>Regular</t>
        </is>
      </c>
      <c r="L58" t="inlineStr">
        <is>
          <t>Tier-I</t>
        </is>
      </c>
    </row>
    <row r="59">
      <c r="A59" s="78" t="n">
        <v>44520</v>
      </c>
      <c r="B59" t="inlineStr">
        <is>
          <t>-</t>
        </is>
      </c>
      <c r="C59" t="n">
        <v>0</v>
      </c>
      <c r="D59" t="n">
        <v>0</v>
      </c>
      <c r="E59" t="n">
        <v>44170</v>
      </c>
      <c r="F59" t="n">
        <v>44170</v>
      </c>
      <c r="G59" t="n">
        <v>110.43</v>
      </c>
      <c r="H59" t="n">
        <v>19.88</v>
      </c>
      <c r="I59" t="n">
        <v>44300.31</v>
      </c>
      <c r="J59" s="79" t="n">
        <v>44501</v>
      </c>
      <c r="K59" t="inlineStr">
        <is>
          <t>Regular</t>
        </is>
      </c>
      <c r="L59" t="inlineStr">
        <is>
          <t>Tier-I</t>
        </is>
      </c>
    </row>
    <row r="60">
      <c r="A60" s="78" t="n">
        <v>44540</v>
      </c>
      <c r="B60" t="inlineStr">
        <is>
          <t>-</t>
        </is>
      </c>
      <c r="C60" t="n">
        <v>0</v>
      </c>
      <c r="D60" t="n">
        <v>0</v>
      </c>
      <c r="E60" t="n">
        <v>8000</v>
      </c>
      <c r="F60" t="n">
        <v>8000</v>
      </c>
      <c r="G60" t="n">
        <v>20</v>
      </c>
      <c r="H60" t="n">
        <v>3.6</v>
      </c>
      <c r="I60" t="n">
        <v>8023.6</v>
      </c>
      <c r="J60" s="79" t="n">
        <v>44531</v>
      </c>
      <c r="K60" t="inlineStr">
        <is>
          <t>Regular</t>
        </is>
      </c>
      <c r="L60" t="inlineStr">
        <is>
          <t>Tier-I</t>
        </is>
      </c>
    </row>
    <row r="61">
      <c r="A61" s="78" t="n">
        <v>44571</v>
      </c>
      <c r="B61" t="inlineStr">
        <is>
          <t>-</t>
        </is>
      </c>
      <c r="C61" t="n">
        <v>0</v>
      </c>
      <c r="D61" t="n">
        <v>0</v>
      </c>
      <c r="E61" t="n">
        <v>8000</v>
      </c>
      <c r="F61" t="n">
        <v>8000</v>
      </c>
      <c r="G61" t="n">
        <v>20</v>
      </c>
      <c r="H61" t="n">
        <v>3.6</v>
      </c>
      <c r="I61" t="n">
        <v>8023.6</v>
      </c>
      <c r="J61" s="79" t="n">
        <v>44562</v>
      </c>
      <c r="K61" t="inlineStr">
        <is>
          <t>Regular</t>
        </is>
      </c>
      <c r="L61" t="inlineStr">
        <is>
          <t>Tier-I</t>
        </is>
      </c>
    </row>
    <row r="62">
      <c r="A62" s="78" t="n">
        <v>44603</v>
      </c>
      <c r="B62" t="inlineStr">
        <is>
          <t>-</t>
        </is>
      </c>
      <c r="C62" t="n">
        <v>0</v>
      </c>
      <c r="D62" t="n">
        <v>0</v>
      </c>
      <c r="E62" t="n">
        <v>8000</v>
      </c>
      <c r="F62" t="n">
        <v>8000</v>
      </c>
      <c r="G62" t="n">
        <v>20</v>
      </c>
      <c r="H62" t="n">
        <v>3.6</v>
      </c>
      <c r="I62" t="n">
        <v>8023.6</v>
      </c>
      <c r="J62" s="79" t="n">
        <v>44593</v>
      </c>
      <c r="K62" t="inlineStr">
        <is>
          <t>Regular</t>
        </is>
      </c>
      <c r="L62" t="inlineStr">
        <is>
          <t>Tier-I</t>
        </is>
      </c>
    </row>
    <row r="63">
      <c r="A63" s="78" t="n">
        <v>44630</v>
      </c>
      <c r="B63" t="inlineStr">
        <is>
          <t>-</t>
        </is>
      </c>
      <c r="C63" t="n">
        <v>0</v>
      </c>
      <c r="D63" t="n">
        <v>0</v>
      </c>
      <c r="E63" t="n">
        <v>8000</v>
      </c>
      <c r="F63" t="n">
        <v>8000</v>
      </c>
      <c r="G63" t="n">
        <v>20</v>
      </c>
      <c r="H63" t="n">
        <v>3.6</v>
      </c>
      <c r="I63" t="n">
        <v>8023.6</v>
      </c>
      <c r="J63" s="79" t="n">
        <v>44621</v>
      </c>
      <c r="K63" t="inlineStr">
        <is>
          <t>Regular</t>
        </is>
      </c>
      <c r="L63" t="inlineStr">
        <is>
          <t>Tier-I</t>
        </is>
      </c>
    </row>
    <row r="64">
      <c r="A64" s="78" t="n">
        <v>44661</v>
      </c>
      <c r="B64" t="inlineStr">
        <is>
          <t>-</t>
        </is>
      </c>
      <c r="C64" t="n">
        <v>0</v>
      </c>
      <c r="D64" t="n">
        <v>0</v>
      </c>
      <c r="E64" t="n">
        <v>8000</v>
      </c>
      <c r="F64" t="n">
        <v>8000</v>
      </c>
      <c r="G64" t="n">
        <v>20</v>
      </c>
      <c r="H64" t="n">
        <v>3.6</v>
      </c>
      <c r="I64" t="n">
        <v>8023.6</v>
      </c>
      <c r="J64" s="79" t="n">
        <v>44652</v>
      </c>
      <c r="K64" t="inlineStr">
        <is>
          <t>Regular</t>
        </is>
      </c>
      <c r="L64" t="inlineStr">
        <is>
          <t>Tier-I</t>
        </is>
      </c>
    </row>
    <row r="65">
      <c r="A65" s="78" t="n">
        <v>44691</v>
      </c>
      <c r="B65" t="inlineStr">
        <is>
          <t>-</t>
        </is>
      </c>
      <c r="C65" t="n">
        <v>0</v>
      </c>
      <c r="D65" t="n">
        <v>0</v>
      </c>
      <c r="E65" t="n">
        <v>8000</v>
      </c>
      <c r="F65" t="n">
        <v>8000</v>
      </c>
      <c r="G65" t="n">
        <v>20</v>
      </c>
      <c r="H65" t="n">
        <v>3.6</v>
      </c>
      <c r="I65" t="n">
        <v>8023.6</v>
      </c>
      <c r="J65" s="79" t="n">
        <v>44682</v>
      </c>
      <c r="K65" t="inlineStr">
        <is>
          <t>Regular</t>
        </is>
      </c>
      <c r="L65" t="inlineStr">
        <is>
          <t>Tier-I</t>
        </is>
      </c>
    </row>
    <row r="66">
      <c r="A66" s="78" t="n">
        <v>44722</v>
      </c>
      <c r="B66" t="inlineStr">
        <is>
          <t>-</t>
        </is>
      </c>
      <c r="C66" t="n">
        <v>0</v>
      </c>
      <c r="D66" t="n">
        <v>0</v>
      </c>
      <c r="E66" t="n">
        <v>8000</v>
      </c>
      <c r="F66" t="n">
        <v>8000</v>
      </c>
      <c r="G66" t="n">
        <v>40</v>
      </c>
      <c r="H66" t="n">
        <v>7.2</v>
      </c>
      <c r="I66" t="n">
        <v>8047.2</v>
      </c>
      <c r="J66" s="79" t="n">
        <v>44713</v>
      </c>
      <c r="K66" t="inlineStr">
        <is>
          <t>Regular</t>
        </is>
      </c>
      <c r="L66" t="inlineStr">
        <is>
          <t>Tier-I</t>
        </is>
      </c>
    </row>
    <row r="67">
      <c r="A67" s="78" t="n">
        <v>44752</v>
      </c>
      <c r="B67" t="inlineStr">
        <is>
          <t>-</t>
        </is>
      </c>
      <c r="C67" t="n">
        <v>0</v>
      </c>
      <c r="D67" t="n">
        <v>0</v>
      </c>
      <c r="E67" t="n">
        <v>8000</v>
      </c>
      <c r="F67" t="n">
        <v>8000</v>
      </c>
      <c r="G67" t="n">
        <v>40</v>
      </c>
      <c r="H67" t="n">
        <v>7.2</v>
      </c>
      <c r="I67" t="n">
        <v>8047.2</v>
      </c>
      <c r="J67" s="79" t="n">
        <v>44743</v>
      </c>
      <c r="K67" t="inlineStr">
        <is>
          <t>Regular</t>
        </is>
      </c>
      <c r="L67" t="inlineStr">
        <is>
          <t>Tier-I</t>
        </is>
      </c>
    </row>
    <row r="68">
      <c r="A68" s="78" t="n">
        <v>44783</v>
      </c>
      <c r="B68" t="inlineStr">
        <is>
          <t>-</t>
        </is>
      </c>
      <c r="C68" t="n">
        <v>0</v>
      </c>
      <c r="D68" t="n">
        <v>0</v>
      </c>
      <c r="E68" t="n">
        <v>8000</v>
      </c>
      <c r="F68" t="n">
        <v>8000</v>
      </c>
      <c r="G68" t="n">
        <v>40</v>
      </c>
      <c r="H68" t="n">
        <v>7.2</v>
      </c>
      <c r="I68" t="n">
        <v>8047.2</v>
      </c>
      <c r="J68" s="79" t="n">
        <v>44774</v>
      </c>
      <c r="K68" t="inlineStr">
        <is>
          <t>Regular</t>
        </is>
      </c>
      <c r="L68" t="inlineStr">
        <is>
          <t>Tier-I</t>
        </is>
      </c>
    </row>
    <row r="69">
      <c r="A69" s="78" t="n">
        <v>44814</v>
      </c>
      <c r="B69" t="inlineStr">
        <is>
          <t>-</t>
        </is>
      </c>
      <c r="C69" t="n">
        <v>0</v>
      </c>
      <c r="D69" t="n">
        <v>0</v>
      </c>
      <c r="E69" t="n">
        <v>8000</v>
      </c>
      <c r="F69" t="n">
        <v>8000</v>
      </c>
      <c r="G69" t="n">
        <v>40</v>
      </c>
      <c r="H69" t="n">
        <v>7.2</v>
      </c>
      <c r="I69" t="n">
        <v>8047.2</v>
      </c>
      <c r="J69" s="79" t="n">
        <v>44805</v>
      </c>
      <c r="K69" t="inlineStr">
        <is>
          <t>Regular</t>
        </is>
      </c>
      <c r="L69" t="inlineStr">
        <is>
          <t>Tier-I</t>
        </is>
      </c>
    </row>
    <row r="70">
      <c r="A70" s="78" t="n">
        <v>44844</v>
      </c>
      <c r="B70" t="inlineStr">
        <is>
          <t>-</t>
        </is>
      </c>
      <c r="C70" t="n">
        <v>0</v>
      </c>
      <c r="D70" t="n">
        <v>0</v>
      </c>
      <c r="E70" t="n">
        <v>8000</v>
      </c>
      <c r="F70" t="n">
        <v>8000</v>
      </c>
      <c r="G70" t="n">
        <v>40</v>
      </c>
      <c r="H70" t="n">
        <v>7.2</v>
      </c>
      <c r="I70" t="n">
        <v>8047.2</v>
      </c>
      <c r="J70" s="79" t="n">
        <v>44835</v>
      </c>
      <c r="K70" t="inlineStr">
        <is>
          <t>Regular</t>
        </is>
      </c>
      <c r="L70" t="inlineStr">
        <is>
          <t>Tier-I</t>
        </is>
      </c>
    </row>
    <row r="71">
      <c r="A71" s="78" t="n">
        <v>44875</v>
      </c>
      <c r="B71" t="inlineStr">
        <is>
          <t>-</t>
        </is>
      </c>
      <c r="C71" t="n">
        <v>0</v>
      </c>
      <c r="D71" t="n">
        <v>0</v>
      </c>
      <c r="E71" t="n">
        <v>8000</v>
      </c>
      <c r="F71" t="n">
        <v>8000</v>
      </c>
      <c r="G71" t="n">
        <v>40</v>
      </c>
      <c r="H71" t="n">
        <v>7.2</v>
      </c>
      <c r="I71" t="n">
        <v>8047.2</v>
      </c>
      <c r="J71" s="79" t="n">
        <v>44866</v>
      </c>
      <c r="K71" t="inlineStr">
        <is>
          <t>Regular</t>
        </is>
      </c>
      <c r="L71" t="inlineStr">
        <is>
          <t>Tier-I</t>
        </is>
      </c>
    </row>
    <row r="72">
      <c r="A72" s="78" t="n">
        <v>44905</v>
      </c>
      <c r="B72" t="inlineStr">
        <is>
          <t>-</t>
        </is>
      </c>
      <c r="C72" t="n">
        <v>0</v>
      </c>
      <c r="D72" t="n">
        <v>0</v>
      </c>
      <c r="E72" t="n">
        <v>8000</v>
      </c>
      <c r="F72" t="n">
        <v>8000</v>
      </c>
      <c r="G72" t="n">
        <v>40</v>
      </c>
      <c r="H72" t="n">
        <v>7.2</v>
      </c>
      <c r="I72" t="n">
        <v>8047.2</v>
      </c>
      <c r="J72" s="79" t="n">
        <v>44896</v>
      </c>
      <c r="K72" t="inlineStr">
        <is>
          <t>Regular</t>
        </is>
      </c>
      <c r="L72" t="inlineStr">
        <is>
          <t>Tier-I</t>
        </is>
      </c>
    </row>
    <row r="73">
      <c r="A73" s="78" t="n">
        <v>44936</v>
      </c>
      <c r="B73" t="inlineStr">
        <is>
          <t>-</t>
        </is>
      </c>
      <c r="C73" t="n">
        <v>0</v>
      </c>
      <c r="D73" t="n">
        <v>0</v>
      </c>
      <c r="E73" t="n">
        <v>8000</v>
      </c>
      <c r="F73" t="n">
        <v>8000</v>
      </c>
      <c r="G73" t="n">
        <v>40</v>
      </c>
      <c r="H73" t="n">
        <v>7.2</v>
      </c>
      <c r="I73" t="n">
        <v>8047.2</v>
      </c>
      <c r="J73" s="79" t="n">
        <v>44927</v>
      </c>
      <c r="K73" t="inlineStr">
        <is>
          <t>Regular</t>
        </is>
      </c>
      <c r="L73" t="inlineStr">
        <is>
          <t>Tier-I</t>
        </is>
      </c>
    </row>
    <row r="74">
      <c r="A74" s="78" t="n">
        <v>44967</v>
      </c>
      <c r="B74" t="inlineStr">
        <is>
          <t>-</t>
        </is>
      </c>
      <c r="C74" t="n">
        <v>0</v>
      </c>
      <c r="D74" t="n">
        <v>0</v>
      </c>
      <c r="E74" t="n">
        <v>8000</v>
      </c>
      <c r="F74" t="n">
        <v>8000</v>
      </c>
      <c r="G74" t="n">
        <v>40</v>
      </c>
      <c r="H74" t="n">
        <v>7.2</v>
      </c>
      <c r="I74" t="n">
        <v>8047.2</v>
      </c>
      <c r="J74" s="79" t="n">
        <v>44958</v>
      </c>
      <c r="K74" t="inlineStr">
        <is>
          <t>Regular</t>
        </is>
      </c>
      <c r="L74" t="inlineStr">
        <is>
          <t>Tier-I</t>
        </is>
      </c>
    </row>
    <row r="75">
      <c r="A75" s="78" t="n">
        <v>44995</v>
      </c>
      <c r="B75" t="inlineStr">
        <is>
          <t>-</t>
        </is>
      </c>
      <c r="C75" t="n">
        <v>0</v>
      </c>
      <c r="D75" t="n">
        <v>0</v>
      </c>
      <c r="E75" t="n">
        <v>8000</v>
      </c>
      <c r="F75" t="n">
        <v>8000</v>
      </c>
      <c r="G75" t="n">
        <v>40</v>
      </c>
      <c r="H75" t="n">
        <v>7.2</v>
      </c>
      <c r="I75" t="n">
        <v>8047.2</v>
      </c>
      <c r="J75" s="79" t="n">
        <v>44986</v>
      </c>
      <c r="K75" t="inlineStr">
        <is>
          <t>Regular</t>
        </is>
      </c>
      <c r="L75" t="inlineStr">
        <is>
          <t>Tier-I</t>
        </is>
      </c>
    </row>
    <row r="76">
      <c r="A76" s="78" t="n">
        <v>45026</v>
      </c>
      <c r="B76" t="inlineStr">
        <is>
          <t>-</t>
        </is>
      </c>
      <c r="C76" t="n">
        <v>0</v>
      </c>
      <c r="D76" t="n">
        <v>0</v>
      </c>
      <c r="E76" t="n">
        <v>8000</v>
      </c>
      <c r="F76" t="n">
        <v>8000</v>
      </c>
      <c r="G76" t="n">
        <v>40</v>
      </c>
      <c r="H76" t="n">
        <v>7.2</v>
      </c>
      <c r="I76" t="n">
        <v>8047.2</v>
      </c>
      <c r="J76" s="79" t="n">
        <v>45017</v>
      </c>
      <c r="K76" t="inlineStr">
        <is>
          <t>Regular</t>
        </is>
      </c>
      <c r="L76" t="inlineStr">
        <is>
          <t>Tier-I</t>
        </is>
      </c>
    </row>
    <row r="77">
      <c r="A77" s="78" t="n">
        <v>45056</v>
      </c>
      <c r="B77" t="inlineStr">
        <is>
          <t>-</t>
        </is>
      </c>
      <c r="C77" t="n">
        <v>0</v>
      </c>
      <c r="D77" t="n">
        <v>0</v>
      </c>
      <c r="E77" t="n">
        <v>8000</v>
      </c>
      <c r="F77" t="n">
        <v>8000</v>
      </c>
      <c r="G77" t="n">
        <v>40</v>
      </c>
      <c r="H77" t="n">
        <v>7.2</v>
      </c>
      <c r="I77" t="n">
        <v>8047.2</v>
      </c>
      <c r="J77" s="79" t="n">
        <v>45047</v>
      </c>
      <c r="K77" t="inlineStr">
        <is>
          <t>Regular</t>
        </is>
      </c>
      <c r="L77" t="inlineStr">
        <is>
          <t>Tier-I</t>
        </is>
      </c>
    </row>
    <row r="78">
      <c r="A78" s="78" t="n">
        <v>45087</v>
      </c>
      <c r="B78" t="inlineStr">
        <is>
          <t>-</t>
        </is>
      </c>
      <c r="C78" t="n">
        <v>0</v>
      </c>
      <c r="D78" t="n">
        <v>0</v>
      </c>
      <c r="E78" t="n">
        <v>8000</v>
      </c>
      <c r="F78" t="n">
        <v>8000</v>
      </c>
      <c r="G78" t="n">
        <v>40</v>
      </c>
      <c r="H78" t="n">
        <v>7.2</v>
      </c>
      <c r="I78" t="n">
        <v>8047.2</v>
      </c>
      <c r="J78" s="79" t="n">
        <v>45078</v>
      </c>
      <c r="K78" t="inlineStr">
        <is>
          <t>Regular</t>
        </is>
      </c>
      <c r="L78" t="inlineStr">
        <is>
          <t>Tier-I</t>
        </is>
      </c>
    </row>
    <row r="79">
      <c r="A79" s="78" t="n">
        <v>45117</v>
      </c>
      <c r="B79" t="inlineStr">
        <is>
          <t>-</t>
        </is>
      </c>
      <c r="C79" t="n">
        <v>0</v>
      </c>
      <c r="D79" t="n">
        <v>0</v>
      </c>
      <c r="E79" t="n">
        <v>8000</v>
      </c>
      <c r="F79" t="n">
        <v>8000</v>
      </c>
      <c r="G79" t="n">
        <v>40</v>
      </c>
      <c r="H79" t="n">
        <v>7.2</v>
      </c>
      <c r="I79" t="n">
        <v>8047.2</v>
      </c>
      <c r="J79" s="79" t="n">
        <v>45108</v>
      </c>
      <c r="K79" t="inlineStr">
        <is>
          <t>Regular</t>
        </is>
      </c>
      <c r="L79" t="inlineStr">
        <is>
          <t>Tier-I</t>
        </is>
      </c>
    </row>
    <row r="80">
      <c r="A80" s="78" t="n">
        <v>45148</v>
      </c>
      <c r="B80" t="inlineStr">
        <is>
          <t>-</t>
        </is>
      </c>
      <c r="C80" t="n">
        <v>0</v>
      </c>
      <c r="D80" t="n">
        <v>0</v>
      </c>
      <c r="E80" t="n">
        <v>8000</v>
      </c>
      <c r="F80" t="n">
        <v>8000</v>
      </c>
      <c r="G80" t="n">
        <v>40</v>
      </c>
      <c r="H80" t="n">
        <v>7.2</v>
      </c>
      <c r="I80" t="n">
        <v>8047.2</v>
      </c>
      <c r="J80" s="79" t="n">
        <v>45139</v>
      </c>
      <c r="K80" t="inlineStr">
        <is>
          <t>Regular</t>
        </is>
      </c>
      <c r="L80" t="inlineStr">
        <is>
          <t>Tier-I</t>
        </is>
      </c>
    </row>
    <row r="81">
      <c r="A81" s="78" t="n">
        <v>45179</v>
      </c>
      <c r="B81" t="inlineStr">
        <is>
          <t>-</t>
        </is>
      </c>
      <c r="C81" t="n">
        <v>0</v>
      </c>
      <c r="D81" t="n">
        <v>0</v>
      </c>
      <c r="E81" t="n">
        <v>8000</v>
      </c>
      <c r="F81" t="n">
        <v>8000</v>
      </c>
      <c r="G81" t="n">
        <v>40</v>
      </c>
      <c r="H81" t="n">
        <v>7.2</v>
      </c>
      <c r="I81" t="n">
        <v>8047.2</v>
      </c>
      <c r="J81" s="79" t="n">
        <v>45170</v>
      </c>
      <c r="K81" t="inlineStr">
        <is>
          <t>Regular</t>
        </is>
      </c>
      <c r="L81" t="inlineStr">
        <is>
          <t>Tier-I</t>
        </is>
      </c>
    </row>
    <row r="82">
      <c r="A82" s="78" t="n">
        <v>45209</v>
      </c>
      <c r="B82" t="inlineStr">
        <is>
          <t>-</t>
        </is>
      </c>
      <c r="C82" t="n">
        <v>0</v>
      </c>
      <c r="D82" t="n">
        <v>0</v>
      </c>
      <c r="E82" t="n">
        <v>8000</v>
      </c>
      <c r="F82" t="n">
        <v>8000</v>
      </c>
      <c r="G82" t="n">
        <v>40</v>
      </c>
      <c r="H82" t="n">
        <v>7.2</v>
      </c>
      <c r="I82" t="n">
        <v>8047.2</v>
      </c>
      <c r="J82" s="79" t="n">
        <v>45200</v>
      </c>
      <c r="K82" t="inlineStr">
        <is>
          <t>Regular</t>
        </is>
      </c>
      <c r="L82" t="inlineStr">
        <is>
          <t>Tier-I</t>
        </is>
      </c>
    </row>
    <row r="83">
      <c r="A83" s="78" t="n">
        <v>45240</v>
      </c>
      <c r="B83" t="inlineStr">
        <is>
          <t>-</t>
        </is>
      </c>
      <c r="C83" t="n">
        <v>0</v>
      </c>
      <c r="D83" t="n">
        <v>0</v>
      </c>
      <c r="E83" t="n">
        <v>8000</v>
      </c>
      <c r="F83" t="n">
        <v>8000</v>
      </c>
      <c r="G83" t="n">
        <v>40</v>
      </c>
      <c r="H83" t="n">
        <v>7.2</v>
      </c>
      <c r="I83" t="n">
        <v>8047.2</v>
      </c>
      <c r="J83" s="79" t="n">
        <v>45231</v>
      </c>
      <c r="K83" t="inlineStr">
        <is>
          <t>Regular</t>
        </is>
      </c>
      <c r="L83" t="inlineStr">
        <is>
          <t>Tier-I</t>
        </is>
      </c>
    </row>
    <row r="84">
      <c r="A84" s="78" t="n">
        <v>45270</v>
      </c>
      <c r="B84" t="inlineStr">
        <is>
          <t>-</t>
        </is>
      </c>
      <c r="C84" t="n">
        <v>0</v>
      </c>
      <c r="D84" t="n">
        <v>0</v>
      </c>
      <c r="E84" t="n">
        <v>8000</v>
      </c>
      <c r="F84" t="n">
        <v>8000</v>
      </c>
      <c r="G84" t="n">
        <v>40</v>
      </c>
      <c r="H84" t="n">
        <v>7.2</v>
      </c>
      <c r="I84" t="n">
        <v>8047.2</v>
      </c>
      <c r="J84" s="79" t="n">
        <v>45261</v>
      </c>
      <c r="K84" t="inlineStr">
        <is>
          <t>Regular</t>
        </is>
      </c>
      <c r="L84" t="inlineStr">
        <is>
          <t>Tier-I</t>
        </is>
      </c>
    </row>
    <row r="85">
      <c r="A85" s="78" t="n">
        <v>45301</v>
      </c>
      <c r="B85" t="inlineStr">
        <is>
          <t>-</t>
        </is>
      </c>
      <c r="C85" t="n">
        <v>0</v>
      </c>
      <c r="D85" t="n">
        <v>0</v>
      </c>
      <c r="E85" t="n">
        <v>8000</v>
      </c>
      <c r="F85" t="n">
        <v>8000</v>
      </c>
      <c r="G85" t="n">
        <v>40</v>
      </c>
      <c r="H85" t="n">
        <v>7.2</v>
      </c>
      <c r="I85" t="n">
        <v>8047.2</v>
      </c>
      <c r="J85" s="79" t="n">
        <v>45292</v>
      </c>
      <c r="K85" t="inlineStr">
        <is>
          <t>Regular</t>
        </is>
      </c>
      <c r="L85" t="inlineStr">
        <is>
          <t>Tier-I</t>
        </is>
      </c>
    </row>
    <row r="86">
      <c r="A86" s="78" t="n">
        <v>45332</v>
      </c>
      <c r="B86" t="inlineStr">
        <is>
          <t>-</t>
        </is>
      </c>
      <c r="C86" t="n">
        <v>0</v>
      </c>
      <c r="D86" t="n">
        <v>0</v>
      </c>
      <c r="E86" t="n">
        <v>8000</v>
      </c>
      <c r="F86" t="n">
        <v>8000</v>
      </c>
      <c r="G86" t="n">
        <v>40</v>
      </c>
      <c r="H86" t="n">
        <v>7.2</v>
      </c>
      <c r="I86" t="n">
        <v>8047.2</v>
      </c>
      <c r="J86" s="79" t="n">
        <v>45323</v>
      </c>
      <c r="K86" t="inlineStr">
        <is>
          <t>Regular</t>
        </is>
      </c>
      <c r="L86" t="inlineStr">
        <is>
          <t>Tier-I</t>
        </is>
      </c>
    </row>
    <row r="87">
      <c r="A87" s="78" t="n">
        <v>45361</v>
      </c>
      <c r="B87" t="inlineStr">
        <is>
          <t>-</t>
        </is>
      </c>
      <c r="C87" t="n">
        <v>0</v>
      </c>
      <c r="D87" t="n">
        <v>0</v>
      </c>
      <c r="E87" t="n">
        <v>8000</v>
      </c>
      <c r="F87" t="n">
        <v>8000</v>
      </c>
      <c r="G87" t="n">
        <v>40</v>
      </c>
      <c r="H87" t="n">
        <v>7.2</v>
      </c>
      <c r="I87" t="n">
        <v>8047.2</v>
      </c>
      <c r="J87" s="79" t="n">
        <v>45352</v>
      </c>
      <c r="K87" t="inlineStr">
        <is>
          <t>Regular</t>
        </is>
      </c>
      <c r="L87" t="inlineStr">
        <is>
          <t>Tier-I</t>
        </is>
      </c>
    </row>
    <row r="88">
      <c r="A88" s="78" t="n">
        <v>45392</v>
      </c>
      <c r="B88" t="inlineStr">
        <is>
          <t>-</t>
        </is>
      </c>
      <c r="C88" t="n">
        <v>0</v>
      </c>
      <c r="D88" t="n">
        <v>0</v>
      </c>
      <c r="E88" t="n">
        <v>8000</v>
      </c>
      <c r="F88" t="n">
        <v>8000</v>
      </c>
      <c r="G88" t="n">
        <v>40</v>
      </c>
      <c r="H88" t="n">
        <v>7.2</v>
      </c>
      <c r="I88" t="n">
        <v>8047.2</v>
      </c>
      <c r="J88" s="79" t="n">
        <v>45383</v>
      </c>
      <c r="K88" t="inlineStr">
        <is>
          <t>Regular</t>
        </is>
      </c>
      <c r="L88" t="inlineStr">
        <is>
          <t>Tier-I</t>
        </is>
      </c>
    </row>
    <row r="89">
      <c r="A89" s="78" t="n">
        <v>45422</v>
      </c>
      <c r="B89" t="inlineStr">
        <is>
          <t>-</t>
        </is>
      </c>
      <c r="C89" t="n">
        <v>0</v>
      </c>
      <c r="D89" t="n">
        <v>0</v>
      </c>
      <c r="E89" t="n">
        <v>8000</v>
      </c>
      <c r="F89" t="n">
        <v>8000</v>
      </c>
      <c r="G89" t="n">
        <v>40</v>
      </c>
      <c r="H89" t="n">
        <v>7.2</v>
      </c>
      <c r="I89" t="n">
        <v>8047.2</v>
      </c>
      <c r="J89" s="79" t="n">
        <v>45413</v>
      </c>
      <c r="K89" t="inlineStr">
        <is>
          <t>Regular</t>
        </is>
      </c>
      <c r="L89" t="inlineStr">
        <is>
          <t>Tier-I</t>
        </is>
      </c>
    </row>
    <row r="90">
      <c r="A90" s="78" t="n">
        <v>45453</v>
      </c>
      <c r="B90" t="inlineStr">
        <is>
          <t>-</t>
        </is>
      </c>
      <c r="C90" t="n">
        <v>0</v>
      </c>
      <c r="D90" t="n">
        <v>0</v>
      </c>
      <c r="E90" t="n">
        <v>8000</v>
      </c>
      <c r="F90" t="n">
        <v>8000</v>
      </c>
      <c r="G90" t="n">
        <v>40</v>
      </c>
      <c r="H90" t="n">
        <v>7.2</v>
      </c>
      <c r="I90" t="n">
        <v>8047.2</v>
      </c>
      <c r="J90" s="79" t="n">
        <v>45444</v>
      </c>
      <c r="K90" t="inlineStr">
        <is>
          <t>Regular</t>
        </is>
      </c>
      <c r="L90" t="inlineStr">
        <is>
          <t>Tier-I</t>
        </is>
      </c>
    </row>
    <row r="91">
      <c r="A91" s="78" t="n">
        <v>45483</v>
      </c>
      <c r="B91" t="inlineStr">
        <is>
          <t>-</t>
        </is>
      </c>
      <c r="C91" t="n">
        <v>0</v>
      </c>
      <c r="D91" t="n">
        <v>0</v>
      </c>
      <c r="E91" t="n">
        <v>8000</v>
      </c>
      <c r="F91" t="n">
        <v>8000</v>
      </c>
      <c r="G91" t="n">
        <v>40</v>
      </c>
      <c r="H91" t="n">
        <v>7.2</v>
      </c>
      <c r="I91" t="n">
        <v>8047.2</v>
      </c>
      <c r="J91" s="79" t="n">
        <v>45474</v>
      </c>
      <c r="K91" t="inlineStr">
        <is>
          <t>Regular</t>
        </is>
      </c>
      <c r="L91" t="inlineStr">
        <is>
          <t>Tier-I</t>
        </is>
      </c>
    </row>
    <row r="92">
      <c r="A92" s="78" t="n">
        <v>45514</v>
      </c>
      <c r="B92" t="inlineStr">
        <is>
          <t>-</t>
        </is>
      </c>
      <c r="C92" t="n">
        <v>0</v>
      </c>
      <c r="D92" t="n">
        <v>0</v>
      </c>
      <c r="E92" t="n">
        <v>8000</v>
      </c>
      <c r="F92" t="n">
        <v>8000</v>
      </c>
      <c r="G92" t="n">
        <v>40</v>
      </c>
      <c r="H92" t="n">
        <v>7.2</v>
      </c>
      <c r="I92" t="n">
        <v>8047.2</v>
      </c>
      <c r="J92" s="79" t="n">
        <v>45505</v>
      </c>
      <c r="K92" t="inlineStr">
        <is>
          <t>Regular</t>
        </is>
      </c>
      <c r="L92" t="inlineStr">
        <is>
          <t>Tier-I</t>
        </is>
      </c>
    </row>
    <row r="93">
      <c r="A93" s="78" t="n">
        <v>45545</v>
      </c>
      <c r="B93" t="inlineStr">
        <is>
          <t>-</t>
        </is>
      </c>
      <c r="C93" t="n">
        <v>0</v>
      </c>
      <c r="D93" t="n">
        <v>0</v>
      </c>
      <c r="E93" t="n">
        <v>8000</v>
      </c>
      <c r="F93" t="n">
        <v>8000</v>
      </c>
      <c r="G93" t="n">
        <v>40</v>
      </c>
      <c r="H93" t="n">
        <v>7.2</v>
      </c>
      <c r="I93" t="n">
        <v>8047.2</v>
      </c>
      <c r="J93" s="79" t="n">
        <v>45536</v>
      </c>
      <c r="K93" t="inlineStr">
        <is>
          <t>Regular</t>
        </is>
      </c>
      <c r="L93" t="inlineStr">
        <is>
          <t>Tier-I</t>
        </is>
      </c>
    </row>
    <row r="94">
      <c r="A94" s="78" t="n">
        <v>45575</v>
      </c>
      <c r="B94" t="inlineStr">
        <is>
          <t>-</t>
        </is>
      </c>
      <c r="C94" t="n">
        <v>0</v>
      </c>
      <c r="D94" t="n">
        <v>0</v>
      </c>
      <c r="E94" t="n">
        <v>8000</v>
      </c>
      <c r="F94" t="n">
        <v>8000</v>
      </c>
      <c r="G94" t="n">
        <v>40</v>
      </c>
      <c r="H94" t="n">
        <v>7.2</v>
      </c>
      <c r="I94" t="n">
        <v>8047.2</v>
      </c>
      <c r="J94" s="79" t="n">
        <v>45566</v>
      </c>
      <c r="K94" t="inlineStr">
        <is>
          <t>Regular</t>
        </is>
      </c>
      <c r="L94" t="inlineStr">
        <is>
          <t>Tier-I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28"/>
  <sheetViews>
    <sheetView zoomScale="80" zoomScaleNormal="80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G30" sqref="G30"/>
    </sheetView>
  </sheetViews>
  <sheetFormatPr baseColWidth="8" defaultRowHeight="14.4"/>
  <cols>
    <col width="35.88671875" bestFit="1" customWidth="1" min="1" max="1"/>
    <col width="11.109375" bestFit="1" customWidth="1" min="2" max="2"/>
    <col width="8.88671875" customWidth="1" min="3" max="3"/>
    <col width="25" bestFit="1" customWidth="1" min="47" max="47"/>
    <col width="25" customWidth="1" min="48" max="48"/>
    <col width="45.5546875" bestFit="1" customWidth="1" min="49" max="50"/>
  </cols>
  <sheetData>
    <row r="1">
      <c r="B1" t="inlineStr">
        <is>
          <t>Short Name</t>
        </is>
      </c>
      <c r="D1" t="inlineStr">
        <is>
          <t>No. Of Years of Data</t>
        </is>
      </c>
      <c r="E1" t="inlineStr">
        <is>
          <t>Net Profit</t>
        </is>
      </c>
      <c r="F1" t="inlineStr">
        <is>
          <t>Net % Profit</t>
        </is>
      </c>
      <c r="G1" t="inlineStr">
        <is>
          <t>Exposure %</t>
        </is>
      </c>
      <c r="H1" t="inlineStr">
        <is>
          <t>CAR</t>
        </is>
      </c>
      <c r="I1" t="inlineStr">
        <is>
          <t>RAR</t>
        </is>
      </c>
      <c r="J1" t="inlineStr">
        <is>
          <t>Max. Trade Drawdown</t>
        </is>
      </c>
      <c r="K1" t="inlineStr">
        <is>
          <t>Max. Trade % Drawdown</t>
        </is>
      </c>
      <c r="L1" t="inlineStr">
        <is>
          <t>Max. Sys Drawdown</t>
        </is>
      </c>
      <c r="M1" t="inlineStr">
        <is>
          <t>Max. Sys % Drawdown</t>
        </is>
      </c>
      <c r="N1" t="inlineStr">
        <is>
          <t>Recovery Factor</t>
        </is>
      </c>
      <c r="O1" t="inlineStr">
        <is>
          <t>CAR/MDD</t>
        </is>
      </c>
      <c r="P1" t="inlineStr">
        <is>
          <t>RAR/MDD</t>
        </is>
      </c>
      <c r="Q1" t="inlineStr">
        <is>
          <t>Profit Factor</t>
        </is>
      </c>
      <c r="R1" t="inlineStr">
        <is>
          <t>Payoff Ratio</t>
        </is>
      </c>
      <c r="S1" t="inlineStr">
        <is>
          <t>Standard Error</t>
        </is>
      </c>
      <c r="T1" t="inlineStr">
        <is>
          <t>RRR</t>
        </is>
      </c>
      <c r="U1" t="inlineStr">
        <is>
          <t>Ulcer Index</t>
        </is>
      </c>
      <c r="V1" t="inlineStr">
        <is>
          <t>Ulcer Perf. Index</t>
        </is>
      </c>
      <c r="W1" t="inlineStr">
        <is>
          <t>Sharpe Ratio</t>
        </is>
      </c>
      <c r="X1" t="inlineStr">
        <is>
          <t>K-Ratio</t>
        </is>
      </c>
      <c r="Y1" s="102" t="inlineStr">
        <is>
          <t># Trades</t>
        </is>
      </c>
      <c r="Z1" t="inlineStr">
        <is>
          <t>Avg Profit/Loss</t>
        </is>
      </c>
      <c r="AA1" t="inlineStr">
        <is>
          <t>Avg % Profit/Loss</t>
        </is>
      </c>
      <c r="AB1" t="inlineStr">
        <is>
          <t>Avg Bars Held</t>
        </is>
      </c>
      <c r="AC1" t="inlineStr">
        <is>
          <t># of winners</t>
        </is>
      </c>
      <c r="AD1" s="93" t="inlineStr">
        <is>
          <t>% of Winners</t>
        </is>
      </c>
      <c r="AE1" t="inlineStr">
        <is>
          <t>W. Tot. Profit</t>
        </is>
      </c>
      <c r="AF1" t="inlineStr">
        <is>
          <t>W. Avg. Profit</t>
        </is>
      </c>
      <c r="AG1" t="inlineStr">
        <is>
          <t>W. Avg % Profit</t>
        </is>
      </c>
      <c r="AH1" t="inlineStr">
        <is>
          <t>W. Avg. Bars Held</t>
        </is>
      </c>
      <c r="AI1" t="inlineStr">
        <is>
          <t># of losers</t>
        </is>
      </c>
      <c r="AJ1" t="inlineStr">
        <is>
          <t>% of Losers</t>
        </is>
      </c>
      <c r="AK1" t="inlineStr">
        <is>
          <t>L. Tot. Loss</t>
        </is>
      </c>
      <c r="AL1" t="inlineStr">
        <is>
          <t>L. Avg. Loss</t>
        </is>
      </c>
      <c r="AM1" t="inlineStr">
        <is>
          <t>L. Avg % Loss</t>
        </is>
      </c>
      <c r="AN1" t="inlineStr">
        <is>
          <t>L. Avg. Bars Held</t>
        </is>
      </c>
      <c r="AO1" t="inlineStr">
        <is>
          <t>EMA-Fast</t>
        </is>
      </c>
      <c r="AP1" t="inlineStr">
        <is>
          <t>EMA-Slow</t>
        </is>
      </c>
      <c r="AQ1" t="inlineStr">
        <is>
          <t>RSI_Period</t>
        </is>
      </c>
      <c r="AR1" t="inlineStr">
        <is>
          <t>RSI_L_Range</t>
        </is>
      </c>
      <c r="AS1" t="inlineStr">
        <is>
          <t>Neative Average in Days</t>
        </is>
      </c>
      <c r="AU1" t="n">
        <v>300</v>
      </c>
      <c r="AY1" t="inlineStr">
        <is>
          <t>"</t>
        </is>
      </c>
      <c r="AZ1" t="inlineStr">
        <is>
          <t>,</t>
        </is>
      </c>
    </row>
    <row r="2">
      <c r="A2" s="93" t="inlineStr">
        <is>
          <t>ICIGOL</t>
        </is>
      </c>
      <c r="B2" s="93" t="inlineStr">
        <is>
          <t>ICIGOL</t>
        </is>
      </c>
      <c r="C2" s="93">
        <f>_xlfn.XLOOKUP(A2,INVESTMENT!B:B,INVESTMENT!G:G)</f>
        <v/>
      </c>
      <c r="D2" t="n">
        <v>14</v>
      </c>
      <c r="E2" s="99" t="n">
        <v>48690.92</v>
      </c>
      <c r="F2" s="99" t="n">
        <v>147.55</v>
      </c>
      <c r="G2" s="99" t="n">
        <v>15.35</v>
      </c>
      <c r="H2" s="99" t="n">
        <v>6.4</v>
      </c>
      <c r="I2" s="99" t="n">
        <v>41.69</v>
      </c>
      <c r="J2" s="99" t="n">
        <v>-6434.21</v>
      </c>
      <c r="K2" s="99" t="n">
        <v>-12.11</v>
      </c>
      <c r="L2" s="99" t="n">
        <v>-6641.99</v>
      </c>
      <c r="M2" s="99" t="n">
        <v>-12.11</v>
      </c>
      <c r="N2" s="99" t="n">
        <v>7.33</v>
      </c>
      <c r="O2" s="99" t="n">
        <v>0.53</v>
      </c>
      <c r="P2" s="99" t="n">
        <v>3.44</v>
      </c>
      <c r="Q2" s="99" t="n">
        <v>399.78</v>
      </c>
      <c r="R2" s="99" t="n">
        <v>74.95999999999999</v>
      </c>
      <c r="S2" s="99" t="n">
        <v>6693.66</v>
      </c>
      <c r="T2" s="99" t="n">
        <v>0.4</v>
      </c>
      <c r="U2" s="99" t="n">
        <v>2.03</v>
      </c>
      <c r="V2" s="99" t="n">
        <v>0.49</v>
      </c>
      <c r="W2" s="99" t="n">
        <v>1.28</v>
      </c>
      <c r="X2" s="99" t="n">
        <v>0.0278</v>
      </c>
      <c r="Y2" s="99" t="n">
        <v>19</v>
      </c>
      <c r="Z2" s="99" t="n">
        <v>2562.68</v>
      </c>
      <c r="AA2" s="99" t="n">
        <v>7.57</v>
      </c>
      <c r="AB2" s="99" t="n">
        <v>50.16</v>
      </c>
      <c r="AC2" s="99" t="n">
        <v>16</v>
      </c>
      <c r="AD2" s="99" t="n">
        <v>84.20999999999999</v>
      </c>
      <c r="AE2" s="99" t="n">
        <v>48813.02</v>
      </c>
      <c r="AF2" s="99" t="n">
        <v>3050.81</v>
      </c>
      <c r="AG2" s="99" t="n">
        <v>9.130000000000001</v>
      </c>
      <c r="AH2" s="99" t="n">
        <v>58.94</v>
      </c>
      <c r="AI2" s="99" t="n">
        <v>3</v>
      </c>
      <c r="AJ2" s="99" t="n">
        <v>15.79</v>
      </c>
      <c r="AK2" s="99" t="n">
        <v>-122.1</v>
      </c>
      <c r="AL2" s="99" t="n">
        <v>-40.7</v>
      </c>
      <c r="AM2" s="99" t="n">
        <v>-0.73</v>
      </c>
      <c r="AN2" s="99" t="n">
        <v>3.33</v>
      </c>
      <c r="AO2" s="99" t="n">
        <v>25</v>
      </c>
      <c r="AP2" s="99" t="n">
        <v>49</v>
      </c>
      <c r="AQ2" s="99" t="n">
        <v>14</v>
      </c>
      <c r="AR2" s="99" t="n">
        <v>39</v>
      </c>
      <c r="AS2" s="99" t="n">
        <v>3</v>
      </c>
      <c r="AU2">
        <f>CONCATENATE("(","'",B2,"'",","," ",AO2,","," ",AP2,","," ",$AU$1,","," ",AQ2,","," ",AR2,")")</f>
        <v/>
      </c>
      <c r="AV2">
        <f>CONCATENATE("(","'",B2,"'",","," ",AO2,","," ",AP2,","," ",$AU$1,")")</f>
        <v/>
      </c>
      <c r="AW2">
        <f>CONCATENATE("cross_over_signal_data",AU2)</f>
        <v/>
      </c>
      <c r="AX2">
        <f>CONCATENATE("table_update",AU2)</f>
        <v/>
      </c>
      <c r="AY2">
        <f>CONCATENATE(B2,$AZ$1)</f>
        <v/>
      </c>
      <c r="AZ2">
        <f>CONCATENATE("cross_over_signal_plot",AV2)</f>
        <v/>
      </c>
    </row>
    <row r="3">
      <c r="A3" s="93" t="inlineStr">
        <is>
          <t>SILVERIETF</t>
        </is>
      </c>
      <c r="B3" s="93" t="inlineStr">
        <is>
          <t>ICIPSE</t>
        </is>
      </c>
      <c r="C3" s="93">
        <f>_xlfn.XLOOKUP(A3,INVESTMENT!B:B,INVESTMENT!G:G)</f>
        <v/>
      </c>
      <c r="D3" t="n">
        <v>3</v>
      </c>
      <c r="E3" t="n">
        <v>10962.32</v>
      </c>
      <c r="F3" t="n">
        <v>33.22</v>
      </c>
      <c r="G3" t="n">
        <v>68.41</v>
      </c>
      <c r="H3" t="n">
        <v>10.09</v>
      </c>
      <c r="I3" t="n">
        <v>14.75</v>
      </c>
      <c r="J3" t="n">
        <v>-7523.23</v>
      </c>
      <c r="K3" t="n">
        <v>-16.4</v>
      </c>
      <c r="L3" t="n">
        <v>-7523.23</v>
      </c>
      <c r="M3" t="n">
        <v>-16.4</v>
      </c>
      <c r="N3" t="n">
        <v>1.46</v>
      </c>
      <c r="O3" t="n">
        <v>0.62</v>
      </c>
      <c r="P3" t="n">
        <v>0.9</v>
      </c>
      <c r="Q3" t="n">
        <v>33.31</v>
      </c>
      <c r="R3" t="n">
        <v>6.66</v>
      </c>
      <c r="S3" t="n">
        <v>1892.35</v>
      </c>
      <c r="T3" t="n">
        <v>2.07</v>
      </c>
      <c r="U3" t="n">
        <v>6</v>
      </c>
      <c r="V3" t="n">
        <v>0.78</v>
      </c>
      <c r="W3" t="n">
        <v>0.68</v>
      </c>
      <c r="X3" t="n">
        <v>0.0655</v>
      </c>
      <c r="Y3" t="n">
        <v>6</v>
      </c>
      <c r="Z3" t="n">
        <v>1827.05</v>
      </c>
      <c r="AA3" t="n">
        <v>5.25</v>
      </c>
      <c r="AB3" t="n">
        <v>85.67</v>
      </c>
      <c r="AC3" t="n">
        <v>5</v>
      </c>
      <c r="AD3" t="n">
        <v>83.33</v>
      </c>
      <c r="AE3" t="n">
        <v>11301.65</v>
      </c>
      <c r="AF3" t="n">
        <v>2260.33</v>
      </c>
      <c r="AG3" t="n">
        <v>6.49</v>
      </c>
      <c r="AH3" t="n">
        <v>102.4</v>
      </c>
      <c r="AI3" t="n">
        <v>1</v>
      </c>
      <c r="AJ3" t="n">
        <v>16.67</v>
      </c>
      <c r="AK3" t="n">
        <v>-339.33</v>
      </c>
      <c r="AL3" t="n">
        <v>-339.33</v>
      </c>
      <c r="AM3" t="n">
        <v>-0.95</v>
      </c>
      <c r="AN3" t="n">
        <v>2</v>
      </c>
      <c r="AO3" t="n">
        <v>8</v>
      </c>
      <c r="AP3" t="n">
        <v>196</v>
      </c>
      <c r="AQ3" t="n">
        <v>5</v>
      </c>
      <c r="AR3" t="n">
        <v>80</v>
      </c>
      <c r="AS3" t="n">
        <v>38</v>
      </c>
      <c r="AU3">
        <f>CONCATENATE("(","'",B3,"'",","," ",AO3,","," ",AP3,","," ",$AU$1,","," ",AQ3,","," ",AR3,")")</f>
        <v/>
      </c>
      <c r="AV3">
        <f>CONCATENATE("(","'",B3,"'",","," ",AO3,","," ",AP3,","," ",$AU$1,")")</f>
        <v/>
      </c>
      <c r="AW3">
        <f>CONCATENATE("cross_over_signal_data",AU3)</f>
        <v/>
      </c>
      <c r="AX3">
        <f>CONCATENATE("table_update",AU3)</f>
        <v/>
      </c>
      <c r="AY3">
        <f>CONCATENATE(B3,$AZ$1)</f>
        <v/>
      </c>
      <c r="AZ3">
        <f>CONCATENATE("cross_over_signal_plot",AV3)</f>
        <v/>
      </c>
    </row>
    <row r="4">
      <c r="A4" s="93" t="inlineStr">
        <is>
          <t>KOTAK NIFTY ALPHA 50 ETF / KOTN50</t>
        </is>
      </c>
      <c r="B4" s="93" t="inlineStr">
        <is>
          <t>KOTN50</t>
        </is>
      </c>
      <c r="C4" s="93">
        <f>_xlfn.XLOOKUP(A4,INVESTMENT!B:B,INVESTMENT!G:G)</f>
        <v/>
      </c>
      <c r="D4" t="n">
        <v>3</v>
      </c>
      <c r="E4" s="99" t="n">
        <v>8367.950000000001</v>
      </c>
      <c r="F4" s="99" t="n">
        <v>25.36</v>
      </c>
      <c r="G4" s="99" t="n">
        <v>20.36</v>
      </c>
      <c r="H4" s="99" t="n">
        <v>7.13</v>
      </c>
      <c r="I4" s="99" t="n">
        <v>35.04</v>
      </c>
      <c r="J4" s="99" t="n">
        <v>-4193.22</v>
      </c>
      <c r="K4" s="99" t="n">
        <v>-9.369999999999999</v>
      </c>
      <c r="L4" s="99" t="n">
        <v>-4193.22</v>
      </c>
      <c r="M4" s="99" t="n">
        <v>-9.359999999999999</v>
      </c>
      <c r="N4" s="99" t="n">
        <v>2</v>
      </c>
      <c r="O4" s="99" t="n">
        <v>0.76</v>
      </c>
      <c r="P4" s="99" t="n">
        <v>3.74</v>
      </c>
      <c r="Q4" s="99" t="n">
        <v>13.02</v>
      </c>
      <c r="R4" s="99" t="n">
        <v>2.6</v>
      </c>
      <c r="S4" s="99" t="n">
        <v>2331.37</v>
      </c>
      <c r="T4" s="99" t="n">
        <v>1.65</v>
      </c>
      <c r="U4" s="99" t="n">
        <v>4.09</v>
      </c>
      <c r="V4" s="99" t="n">
        <v>0.42</v>
      </c>
      <c r="W4" s="99" t="n">
        <v>1.11</v>
      </c>
      <c r="X4" s="99" t="n">
        <v>0.0547</v>
      </c>
      <c r="Y4" s="99" t="n">
        <v>6</v>
      </c>
      <c r="Z4" s="99" t="n">
        <v>1394.66</v>
      </c>
      <c r="AA4" s="99" t="n">
        <v>4.25</v>
      </c>
      <c r="AB4" s="99" t="n">
        <v>28.67</v>
      </c>
      <c r="AC4" s="99" t="n">
        <v>5</v>
      </c>
      <c r="AD4" s="99" t="n">
        <v>83.33</v>
      </c>
      <c r="AE4" s="99" t="n">
        <v>9064.33</v>
      </c>
      <c r="AF4" s="99" t="n">
        <v>1812.87</v>
      </c>
      <c r="AG4" s="99" t="n">
        <v>5.52</v>
      </c>
      <c r="AH4" s="99" t="n">
        <v>34</v>
      </c>
      <c r="AI4" s="99" t="n">
        <v>1</v>
      </c>
      <c r="AJ4" s="99" t="n">
        <v>16.67</v>
      </c>
      <c r="AK4" s="99" t="n">
        <v>-696.38</v>
      </c>
      <c r="AL4" s="99" t="n">
        <v>-696.38</v>
      </c>
      <c r="AM4" s="99" t="n">
        <v>-2.1</v>
      </c>
      <c r="AN4" s="99" t="n">
        <v>2</v>
      </c>
      <c r="AO4" s="99" t="n">
        <v>10</v>
      </c>
      <c r="AP4" s="99" t="n">
        <v>48</v>
      </c>
      <c r="AQ4" s="99" t="n">
        <v>23</v>
      </c>
      <c r="AR4" s="99" t="n">
        <v>47</v>
      </c>
      <c r="AU4">
        <f>CONCATENATE("(","'",B4,"'",","," ",AO4,","," ",AP4,","," ",$AU$1,","," ",AQ4,","," ",AR4,")")</f>
        <v/>
      </c>
      <c r="AV4">
        <f>CONCATENATE("(","'",B4,"'",","," ",AO4,","," ",AP4,","," ",$AU$1,")")</f>
        <v/>
      </c>
      <c r="AW4">
        <f>CONCATENATE("cross_over_signal_data",AU4)</f>
        <v/>
      </c>
      <c r="AX4">
        <f>CONCATENATE("table_update",AU4)</f>
        <v/>
      </c>
      <c r="AY4">
        <f>CONCATENATE(B4,$AZ$1)</f>
        <v/>
      </c>
      <c r="AZ4">
        <f>CONCATENATE("cross_over_signal_plot",AV4)</f>
        <v/>
      </c>
    </row>
    <row r="5">
      <c r="A5" s="93" t="inlineStr">
        <is>
          <t>SBI N50</t>
        </is>
      </c>
      <c r="B5" s="93" t="inlineStr">
        <is>
          <t>SBINIF</t>
        </is>
      </c>
      <c r="C5" s="93">
        <f>_xlfn.XLOOKUP(A5,INVESTMENT!B:B,INVESTMENT!G:G)</f>
        <v/>
      </c>
      <c r="D5" t="n">
        <v>9</v>
      </c>
      <c r="E5" s="99" t="n">
        <v>61567.58</v>
      </c>
      <c r="F5" s="99" t="n">
        <v>186.57</v>
      </c>
      <c r="G5" s="99" t="n">
        <v>56.75</v>
      </c>
      <c r="H5" s="99" t="n">
        <v>11.45</v>
      </c>
      <c r="I5" s="99" t="n">
        <v>20.18</v>
      </c>
      <c r="J5" s="99" t="n">
        <v>-7549.75</v>
      </c>
      <c r="K5" s="99" t="n">
        <v>-12.94</v>
      </c>
      <c r="L5" s="99" t="n">
        <v>-10903.59</v>
      </c>
      <c r="M5" s="99" t="n">
        <v>-14.16</v>
      </c>
      <c r="N5" s="99" t="n">
        <v>5.65</v>
      </c>
      <c r="O5" s="99" t="n">
        <v>0.8100000000000001</v>
      </c>
      <c r="P5" s="99" t="n">
        <v>1.43</v>
      </c>
      <c r="Q5" s="99" t="n">
        <v>11.65</v>
      </c>
      <c r="R5" s="99" t="n">
        <v>2.33</v>
      </c>
      <c r="S5" s="99" t="n">
        <v>6402.49</v>
      </c>
      <c r="T5" s="99" t="n">
        <v>1.09</v>
      </c>
      <c r="U5" s="99" t="n">
        <v>5.51</v>
      </c>
      <c r="V5" s="99" t="n">
        <v>1.1</v>
      </c>
      <c r="W5" s="99" t="n">
        <v>0.82</v>
      </c>
      <c r="X5" s="99" t="n">
        <v>0.0625</v>
      </c>
      <c r="Y5" s="99" t="n">
        <v>12</v>
      </c>
      <c r="Z5" s="99" t="n">
        <v>5130.63</v>
      </c>
      <c r="AA5" s="99" t="n">
        <v>11.63</v>
      </c>
      <c r="AB5" s="99" t="n">
        <v>135.17</v>
      </c>
      <c r="AC5" s="99" t="n">
        <v>10</v>
      </c>
      <c r="AD5" s="99" t="n">
        <v>83.33</v>
      </c>
      <c r="AE5" s="99" t="n">
        <v>67346.72</v>
      </c>
      <c r="AF5" s="99" t="n">
        <v>6734.67</v>
      </c>
      <c r="AG5" s="99" t="n">
        <v>14.77</v>
      </c>
      <c r="AH5" s="99" t="n">
        <v>159.1</v>
      </c>
      <c r="AI5" s="99" t="n">
        <v>2</v>
      </c>
      <c r="AJ5" s="99" t="n">
        <v>16.67</v>
      </c>
      <c r="AK5" s="99" t="n">
        <v>-5779.13</v>
      </c>
      <c r="AL5" s="99" t="n">
        <v>-2889.57</v>
      </c>
      <c r="AM5" s="99" t="n">
        <v>-4.09</v>
      </c>
      <c r="AN5" s="99" t="n">
        <v>15.5</v>
      </c>
      <c r="AO5" s="99" t="n">
        <v>25</v>
      </c>
      <c r="AP5" s="99" t="n">
        <v>45</v>
      </c>
      <c r="AQ5" s="99" t="n">
        <v>16</v>
      </c>
      <c r="AR5" s="99" t="n">
        <v>62</v>
      </c>
      <c r="AS5" s="99" t="n">
        <v>23</v>
      </c>
      <c r="AU5">
        <f>CONCATENATE("(","'",B5,"'",","," ",AO5,","," ",AP5,","," ",$AU$1,","," ",AQ5,","," ",AR5,")")</f>
        <v/>
      </c>
      <c r="AV5">
        <f>CONCATENATE("(","'",B5,"'",","," ",AO5,","," ",AP5,","," ",$AU$1,")")</f>
        <v/>
      </c>
      <c r="AW5">
        <f>CONCATENATE("cross_over_signal_data",AU5)</f>
        <v/>
      </c>
      <c r="AX5">
        <f>CONCATENATE("table_update",AU5)</f>
        <v/>
      </c>
      <c r="AY5">
        <f>CONCATENATE(B5,$AZ$1)</f>
        <v/>
      </c>
      <c r="AZ5">
        <f>CONCATENATE("cross_over_signal_plot",AV5)</f>
        <v/>
      </c>
    </row>
    <row r="6">
      <c r="A6" s="66" t="inlineStr">
        <is>
          <t>CPSETF</t>
        </is>
      </c>
      <c r="B6" s="93" t="inlineStr">
        <is>
          <t>CPSETF</t>
        </is>
      </c>
      <c r="C6" s="93">
        <f>_xlfn.XLOOKUP(A6,INVESTMENT!B:B,INVESTMENT!G:G)</f>
        <v/>
      </c>
      <c r="D6" t="n">
        <v>11</v>
      </c>
      <c r="E6" s="99" t="n">
        <v>123583.98</v>
      </c>
      <c r="F6" s="99" t="n">
        <v>374.5</v>
      </c>
      <c r="G6" s="99" t="n">
        <v>31.48</v>
      </c>
      <c r="H6" s="99" t="n">
        <v>15.17</v>
      </c>
      <c r="I6" s="99" t="n">
        <v>48.2</v>
      </c>
      <c r="J6" s="99" t="n">
        <v>-21209.08</v>
      </c>
      <c r="K6" s="99" t="n">
        <v>-13.52</v>
      </c>
      <c r="L6" s="99" t="n">
        <v>-21209.08</v>
      </c>
      <c r="M6" s="99" t="n">
        <v>-13.52</v>
      </c>
      <c r="N6" s="99" t="n">
        <v>5.83</v>
      </c>
      <c r="O6" s="99" t="n">
        <v>1.12</v>
      </c>
      <c r="P6" s="99" t="n">
        <v>3.57</v>
      </c>
      <c r="Q6" s="99" t="n">
        <v>978.88</v>
      </c>
      <c r="R6" s="99" t="n">
        <v>97.89</v>
      </c>
      <c r="S6" s="99" t="n">
        <v>23037.09</v>
      </c>
      <c r="T6" s="99" t="n">
        <v>0.37</v>
      </c>
      <c r="U6" s="99" t="n">
        <v>5.8</v>
      </c>
      <c r="V6" s="99" t="n">
        <v>1.69</v>
      </c>
      <c r="W6" s="99" t="n">
        <v>0.78</v>
      </c>
      <c r="X6" s="99" t="n">
        <v>0.0229</v>
      </c>
      <c r="Y6" s="99" t="n">
        <v>11</v>
      </c>
      <c r="Z6" s="99" t="n">
        <v>11234.91</v>
      </c>
      <c r="AA6" s="99" t="n">
        <v>19.87</v>
      </c>
      <c r="AB6" s="99" t="n">
        <v>78.55</v>
      </c>
      <c r="AC6" s="99" t="n">
        <v>10</v>
      </c>
      <c r="AD6" s="99" t="n">
        <v>90.91</v>
      </c>
      <c r="AE6" s="99" t="n">
        <v>123710.36</v>
      </c>
      <c r="AF6" s="99" t="n">
        <v>12371.04</v>
      </c>
      <c r="AG6" s="99" t="n">
        <v>21.89</v>
      </c>
      <c r="AH6" s="99" t="n">
        <v>82</v>
      </c>
      <c r="AI6" s="99" t="n">
        <v>1</v>
      </c>
      <c r="AJ6" s="99" t="n">
        <v>9.09</v>
      </c>
      <c r="AK6" s="99" t="n">
        <v>-126.38</v>
      </c>
      <c r="AL6" s="99" t="n">
        <v>-126.38</v>
      </c>
      <c r="AM6" s="99" t="n">
        <v>-0.38</v>
      </c>
      <c r="AN6" s="99" t="n">
        <v>44</v>
      </c>
      <c r="AO6" s="99" t="n">
        <v>7</v>
      </c>
      <c r="AP6" s="99" t="n">
        <v>73</v>
      </c>
      <c r="AQ6" s="99" t="n">
        <v>17</v>
      </c>
      <c r="AR6" s="99" t="n">
        <v>41</v>
      </c>
      <c r="AU6">
        <f>CONCATENATE("(","'",B6,"'",","," ",AO6,","," ",AP6,","," ",$AU$1,","," ",AQ6,","," ",AR6,")")</f>
        <v/>
      </c>
      <c r="AV6">
        <f>CONCATENATE("(","'",B6,"'",","," ",AO6,","," ",AP6,","," ",$AU$1,")")</f>
        <v/>
      </c>
      <c r="AW6">
        <f>CONCATENATE("cross_over_signal_data",AU6)</f>
        <v/>
      </c>
      <c r="AX6">
        <f>CONCATENATE("table_update",AU6)</f>
        <v/>
      </c>
      <c r="AY6">
        <f>CONCATENATE(B6,$AZ$1)</f>
        <v/>
      </c>
      <c r="AZ6">
        <f>CONCATENATE("cross_over_signal_plot",AV6)</f>
        <v/>
      </c>
    </row>
    <row r="7">
      <c r="A7" s="66" t="inlineStr">
        <is>
          <t>HDF250</t>
        </is>
      </c>
      <c r="B7" s="93" t="inlineStr">
        <is>
          <t>HDF250</t>
        </is>
      </c>
      <c r="C7" s="93">
        <f>_xlfn.XLOOKUP(A7,INVESTMENT!B:B,INVESTMENT!G:G)</f>
        <v/>
      </c>
      <c r="D7" t="n">
        <v>2</v>
      </c>
      <c r="E7" s="99" t="n">
        <v>26117.68</v>
      </c>
      <c r="F7" s="99" t="n">
        <v>79.14</v>
      </c>
      <c r="G7" s="99" t="n">
        <v>66.3</v>
      </c>
      <c r="H7" s="99" t="n">
        <v>31.46</v>
      </c>
      <c r="I7" s="99" t="n">
        <v>47.45</v>
      </c>
      <c r="J7" s="99" t="n">
        <v>-6004.19</v>
      </c>
      <c r="K7" s="99" t="n">
        <v>-10.79</v>
      </c>
      <c r="L7" s="99" t="n">
        <v>-6004.19</v>
      </c>
      <c r="M7" s="99" t="n">
        <v>-10.79</v>
      </c>
      <c r="N7" s="99" t="n">
        <v>4.35</v>
      </c>
      <c r="O7" s="99" t="n">
        <v>2.92</v>
      </c>
      <c r="P7" s="99" t="n">
        <v>4.4</v>
      </c>
      <c r="Q7" s="99" t="inlineStr">
        <is>
          <t xml:space="preserve"> N/A</t>
        </is>
      </c>
      <c r="R7" s="99" t="inlineStr">
        <is>
          <t xml:space="preserve"> N/A</t>
        </is>
      </c>
      <c r="S7" s="99" t="n">
        <v>3026.41</v>
      </c>
      <c r="T7" s="99" t="n">
        <v>4.63</v>
      </c>
      <c r="U7" s="99" t="n">
        <v>3.82</v>
      </c>
      <c r="V7" s="99" t="n">
        <v>6.82</v>
      </c>
      <c r="W7" s="99" t="n">
        <v>1.38</v>
      </c>
      <c r="X7" s="99" t="n">
        <v>0.124</v>
      </c>
      <c r="Y7" s="99" t="n">
        <v>3</v>
      </c>
      <c r="Z7" s="99" t="n">
        <v>8705.889999999999</v>
      </c>
      <c r="AA7" s="99" t="n">
        <v>23.36</v>
      </c>
      <c r="AB7" s="99" t="n">
        <v>118</v>
      </c>
      <c r="AC7" s="99" t="n">
        <v>3</v>
      </c>
      <c r="AD7" s="99" t="n">
        <v>100</v>
      </c>
      <c r="AE7" s="99" t="n">
        <v>26117.68</v>
      </c>
      <c r="AF7" s="99" t="n">
        <v>8705.889999999999</v>
      </c>
      <c r="AG7" s="99" t="n">
        <v>23.36</v>
      </c>
      <c r="AH7" s="99" t="n">
        <v>118</v>
      </c>
      <c r="AI7" s="99" t="n">
        <v>0</v>
      </c>
      <c r="AJ7" s="99" t="n">
        <v>0</v>
      </c>
      <c r="AK7" s="99" t="n">
        <v>0</v>
      </c>
      <c r="AL7" s="99" t="inlineStr">
        <is>
          <t xml:space="preserve">  N/A</t>
        </is>
      </c>
      <c r="AM7" s="99" t="inlineStr">
        <is>
          <t xml:space="preserve">  N/A</t>
        </is>
      </c>
      <c r="AN7" s="99" t="inlineStr">
        <is>
          <t xml:space="preserve">  N/A</t>
        </is>
      </c>
      <c r="AO7" s="99" t="n">
        <v>15</v>
      </c>
      <c r="AP7" s="99" t="n">
        <v>35</v>
      </c>
      <c r="AQ7" s="99" t="n">
        <v>30</v>
      </c>
      <c r="AR7" s="99" t="n">
        <v>52</v>
      </c>
      <c r="AU7">
        <f>CONCATENATE("(","'",B7,"'",","," ",AO7,","," ",AP7,","," ",$AU$1,","," ",AQ7,","," ",AR7,")")</f>
        <v/>
      </c>
      <c r="AV7">
        <f>CONCATENATE("(","'",B7,"'",","," ",AO7,","," ",AP7,","," ",$AU$1,")")</f>
        <v/>
      </c>
      <c r="AW7">
        <f>CONCATENATE("cross_over_signal_data",AU7)</f>
        <v/>
      </c>
      <c r="AX7">
        <f>CONCATENATE("table_update",AU7)</f>
        <v/>
      </c>
      <c r="AY7">
        <f>CONCATENATE(B7,$AZ$1)</f>
        <v/>
      </c>
      <c r="AZ7">
        <f>CONCATENATE("cross_over_signal_plot",AV7)</f>
        <v/>
      </c>
    </row>
    <row r="8">
      <c r="A8" s="66" t="inlineStr">
        <is>
          <t>ICI150</t>
        </is>
      </c>
      <c r="B8" s="93" t="inlineStr">
        <is>
          <t>ICI150</t>
        </is>
      </c>
      <c r="C8" s="93">
        <f>_xlfn.XLOOKUP(A8,INVESTMENT!B:B,INVESTMENT!G:G)</f>
        <v/>
      </c>
      <c r="D8" t="n">
        <v>5</v>
      </c>
      <c r="E8" s="99" t="n">
        <v>2157.31</v>
      </c>
      <c r="F8" s="99" t="n">
        <v>6.54</v>
      </c>
      <c r="G8" s="99" t="n">
        <v>0.68</v>
      </c>
      <c r="H8" s="99" t="n">
        <v>1.23</v>
      </c>
      <c r="I8" s="99" t="n">
        <v>181.25</v>
      </c>
      <c r="J8" s="99" t="n">
        <v>-167.4</v>
      </c>
      <c r="K8" s="99" t="n">
        <v>-0.67</v>
      </c>
      <c r="L8" s="99" t="n">
        <v>-167.4</v>
      </c>
      <c r="M8" s="99" t="n">
        <v>-0.5</v>
      </c>
      <c r="N8" s="99" t="n">
        <v>12.89</v>
      </c>
      <c r="O8" s="99" t="n">
        <v>2.45</v>
      </c>
      <c r="P8" s="99" t="n">
        <v>362.09</v>
      </c>
      <c r="Q8" s="99" t="n">
        <v>125.65</v>
      </c>
      <c r="R8" s="99" t="n">
        <v>31.41</v>
      </c>
      <c r="S8" s="99" t="n">
        <v>459.02</v>
      </c>
      <c r="T8" s="99" t="n">
        <v>1.06</v>
      </c>
      <c r="U8" s="99" t="n">
        <v>0.27</v>
      </c>
      <c r="V8" s="99" t="n">
        <v>-15.52</v>
      </c>
      <c r="W8" s="99" t="n">
        <v>7.96</v>
      </c>
      <c r="X8" s="99" t="n">
        <v>0.0442</v>
      </c>
      <c r="Y8" s="99" t="n">
        <v>5</v>
      </c>
      <c r="Z8" s="99" t="n">
        <v>431.46</v>
      </c>
      <c r="AA8" s="99" t="n">
        <v>1.3</v>
      </c>
      <c r="AB8" s="99" t="n">
        <v>2.8</v>
      </c>
      <c r="AC8" s="99" t="n">
        <v>4</v>
      </c>
      <c r="AD8" s="99" t="n">
        <v>80</v>
      </c>
      <c r="AE8" s="99" t="n">
        <v>2174.61</v>
      </c>
      <c r="AF8" s="99" t="n">
        <v>543.65</v>
      </c>
      <c r="AG8" s="99" t="n">
        <v>1.63</v>
      </c>
      <c r="AH8" s="99" t="n">
        <v>3</v>
      </c>
      <c r="AI8" s="99" t="n">
        <v>1</v>
      </c>
      <c r="AJ8" s="99" t="n">
        <v>20</v>
      </c>
      <c r="AK8" s="99" t="n">
        <v>-17.31</v>
      </c>
      <c r="AL8" s="99" t="n">
        <v>-17.31</v>
      </c>
      <c r="AM8" s="99" t="n">
        <v>-0.05</v>
      </c>
      <c r="AN8" s="99" t="n">
        <v>2</v>
      </c>
      <c r="AO8" s="99" t="n">
        <v>7</v>
      </c>
      <c r="AP8" s="99" t="n">
        <v>60</v>
      </c>
      <c r="AQ8" s="99" t="n">
        <v>29</v>
      </c>
      <c r="AR8" s="99" t="n">
        <v>46</v>
      </c>
      <c r="AU8">
        <f>CONCATENATE("(","'",B8,"'",","," ",AO8,","," ",AP8,","," ",$AU$1,","," ",AQ8,","," ",AR8,")")</f>
        <v/>
      </c>
      <c r="AV8">
        <f>CONCATENATE("(","'",B8,"'",","," ",AO8,","," ",AP8,","," ",$AU$1,")")</f>
        <v/>
      </c>
      <c r="AW8">
        <f>CONCATENATE("cross_over_signal_data",AU8)</f>
        <v/>
      </c>
      <c r="AX8">
        <f>CONCATENATE("table_update",AU8)</f>
        <v/>
      </c>
      <c r="AY8">
        <f>CONCATENATE(B8,$AZ$1)</f>
        <v/>
      </c>
      <c r="AZ8">
        <f>CONCATENATE("cross_over_signal_plot",AV8)</f>
        <v/>
      </c>
    </row>
    <row r="9">
      <c r="A9" s="66" t="inlineStr">
        <is>
          <t>ICIAUT</t>
        </is>
      </c>
      <c r="B9" s="93" t="inlineStr">
        <is>
          <t>ICIAUT</t>
        </is>
      </c>
      <c r="C9" s="93">
        <f>_xlfn.XLOOKUP(A9,INVESTMENT!B:B,INVESTMENT!G:G)</f>
        <v/>
      </c>
      <c r="D9" t="n">
        <v>3</v>
      </c>
      <c r="E9" s="99" t="n">
        <v>4083.03</v>
      </c>
      <c r="F9" s="99" t="n">
        <v>12.37</v>
      </c>
      <c r="G9" s="99" t="n">
        <v>9.109999999999999</v>
      </c>
      <c r="H9" s="99" t="n">
        <v>3.68</v>
      </c>
      <c r="I9" s="99" t="n">
        <v>40.42</v>
      </c>
      <c r="J9" s="99" t="n">
        <v>-1169.18</v>
      </c>
      <c r="K9" s="99" t="n">
        <v>-3.42</v>
      </c>
      <c r="L9" s="99" t="n">
        <v>-1906.58</v>
      </c>
      <c r="M9" s="99" t="n">
        <v>-5.58</v>
      </c>
      <c r="N9" s="99" t="n">
        <v>2.14</v>
      </c>
      <c r="O9" s="99" t="n">
        <v>0.66</v>
      </c>
      <c r="P9" s="99" t="n">
        <v>7.25</v>
      </c>
      <c r="Q9" s="99" t="inlineStr">
        <is>
          <t xml:space="preserve"> N/A</t>
        </is>
      </c>
      <c r="R9" s="99" t="inlineStr">
        <is>
          <t xml:space="preserve"> N/A</t>
        </is>
      </c>
      <c r="S9" s="99" t="n">
        <v>1081.85</v>
      </c>
      <c r="T9" s="99" t="n">
        <v>1.31</v>
      </c>
      <c r="U9" s="99" t="n">
        <v>3.03</v>
      </c>
      <c r="V9" s="99" t="n">
        <v>-0.57</v>
      </c>
      <c r="W9" s="99" t="n">
        <v>2.28</v>
      </c>
      <c r="X9" s="99" t="n">
        <v>0.043</v>
      </c>
      <c r="Y9" s="99" t="n">
        <v>3</v>
      </c>
      <c r="Z9" s="99" t="n">
        <v>1361.01</v>
      </c>
      <c r="AA9" s="99" t="n">
        <v>4.08</v>
      </c>
      <c r="AB9" s="99" t="n">
        <v>25.33</v>
      </c>
      <c r="AC9" s="99" t="n">
        <v>3</v>
      </c>
      <c r="AD9" s="99" t="n">
        <v>100</v>
      </c>
      <c r="AE9" s="99" t="n">
        <v>4083.03</v>
      </c>
      <c r="AF9" s="99" t="n">
        <v>1361.01</v>
      </c>
      <c r="AG9" s="99" t="n">
        <v>4.08</v>
      </c>
      <c r="AH9" s="99" t="n">
        <v>25.33</v>
      </c>
      <c r="AI9" s="99" t="n">
        <v>0</v>
      </c>
      <c r="AJ9" s="99" t="n">
        <v>0</v>
      </c>
      <c r="AK9" s="99" t="n">
        <v>0</v>
      </c>
      <c r="AL9" s="99" t="inlineStr">
        <is>
          <t xml:space="preserve">  N/A</t>
        </is>
      </c>
      <c r="AM9" s="99" t="inlineStr">
        <is>
          <t xml:space="preserve">  N/A</t>
        </is>
      </c>
      <c r="AN9" s="99" t="inlineStr">
        <is>
          <t xml:space="preserve">  N/A</t>
        </is>
      </c>
      <c r="AO9" s="99" t="n">
        <v>5</v>
      </c>
      <c r="AP9" s="99" t="n">
        <v>10</v>
      </c>
      <c r="AQ9" s="99" t="n">
        <v>13</v>
      </c>
      <c r="AR9" s="99" t="n">
        <v>45</v>
      </c>
      <c r="AU9">
        <f>CONCATENATE("(","'",B9,"'",","," ",AO9,","," ",AP9,","," ",$AU$1,","," ",AQ9,","," ",AR9,")")</f>
        <v/>
      </c>
      <c r="AV9">
        <f>CONCATENATE("(","'",B9,"'",","," ",AO9,","," ",AP9,","," ",$AU$1,")")</f>
        <v/>
      </c>
      <c r="AW9">
        <f>CONCATENATE("cross_over_signal_data",AU9)</f>
        <v/>
      </c>
      <c r="AX9">
        <f>CONCATENATE("table_update",AU9)</f>
        <v/>
      </c>
      <c r="AY9">
        <f>CONCATENATE(B9,$AZ$1)</f>
        <v/>
      </c>
      <c r="AZ9">
        <f>CONCATENATE("cross_over_signal_plot",AV9)</f>
        <v/>
      </c>
    </row>
    <row r="10">
      <c r="A10" s="66" t="inlineStr">
        <is>
          <t>ICIFMC</t>
        </is>
      </c>
      <c r="B10" s="93" t="inlineStr">
        <is>
          <t>ICIFMC</t>
        </is>
      </c>
      <c r="C10" s="93">
        <f>_xlfn.XLOOKUP(A10,INVESTMENT!B:B,INVESTMENT!G:G)</f>
        <v/>
      </c>
      <c r="D10" t="n">
        <v>3</v>
      </c>
      <c r="E10" s="99" t="n">
        <v>19994</v>
      </c>
      <c r="F10" s="99" t="n">
        <v>60.59</v>
      </c>
      <c r="G10" s="99" t="n">
        <v>51.13</v>
      </c>
      <c r="H10" s="99" t="n">
        <v>13.79</v>
      </c>
      <c r="I10" s="99" t="n">
        <v>26.98</v>
      </c>
      <c r="J10" s="99" t="n">
        <v>-5364.5</v>
      </c>
      <c r="K10" s="99" t="n">
        <v>-9.279999999999999</v>
      </c>
      <c r="L10" s="99" t="n">
        <v>-5364.5</v>
      </c>
      <c r="M10" s="99" t="n">
        <v>-9.279999999999999</v>
      </c>
      <c r="N10" s="99" t="n">
        <v>3.73</v>
      </c>
      <c r="O10" s="99" t="n">
        <v>1.49</v>
      </c>
      <c r="P10" s="99" t="n">
        <v>2.91</v>
      </c>
      <c r="Q10" s="99" t="inlineStr">
        <is>
          <t xml:space="preserve"> N/A</t>
        </is>
      </c>
      <c r="R10" s="99" t="inlineStr">
        <is>
          <t xml:space="preserve"> N/A</t>
        </is>
      </c>
      <c r="S10" s="99" t="n">
        <v>1897.95</v>
      </c>
      <c r="T10" s="99" t="n">
        <v>3.61</v>
      </c>
      <c r="U10" s="99" t="n">
        <v>3.96</v>
      </c>
      <c r="V10" s="99" t="n">
        <v>2.12</v>
      </c>
      <c r="W10" s="99" t="n">
        <v>1.07</v>
      </c>
      <c r="X10" s="99" t="n">
        <v>0.1266</v>
      </c>
      <c r="Y10" s="99" t="n">
        <v>3</v>
      </c>
      <c r="Z10" s="99" t="n">
        <v>6664.67</v>
      </c>
      <c r="AA10" s="99" t="n">
        <v>18.44</v>
      </c>
      <c r="AB10" s="99" t="n">
        <v>156.33</v>
      </c>
      <c r="AC10" s="99" t="n">
        <v>3</v>
      </c>
      <c r="AD10" s="99" t="n">
        <v>100</v>
      </c>
      <c r="AE10" s="99" t="n">
        <v>19994</v>
      </c>
      <c r="AF10" s="99" t="n">
        <v>6664.67</v>
      </c>
      <c r="AG10" s="99" t="n">
        <v>18.44</v>
      </c>
      <c r="AH10" s="99" t="n">
        <v>156.33</v>
      </c>
      <c r="AI10" s="99" t="n">
        <v>0</v>
      </c>
      <c r="AJ10" s="99" t="n">
        <v>0</v>
      </c>
      <c r="AK10" s="99" t="n">
        <v>0</v>
      </c>
      <c r="AL10" s="99" t="inlineStr">
        <is>
          <t xml:space="preserve">  N/A</t>
        </is>
      </c>
      <c r="AM10" s="99" t="inlineStr">
        <is>
          <t xml:space="preserve">  N/A</t>
        </is>
      </c>
      <c r="AN10" s="99" t="inlineStr">
        <is>
          <t xml:space="preserve">  N/A</t>
        </is>
      </c>
      <c r="AO10" s="99" t="n">
        <v>12</v>
      </c>
      <c r="AP10" s="99" t="n">
        <v>72</v>
      </c>
      <c r="AQ10" s="99" t="n">
        <v>29</v>
      </c>
      <c r="AR10" s="99" t="n">
        <v>48</v>
      </c>
      <c r="AU10">
        <f>CONCATENATE("(","'",B10,"'",","," ",AO10,","," ",AP10,","," ",$AU$1,","," ",AQ10,","," ",AR10,")")</f>
        <v/>
      </c>
      <c r="AV10">
        <f>CONCATENATE("(","'",B10,"'",","," ",AO10,","," ",AP10,","," ",$AU$1,")")</f>
        <v/>
      </c>
      <c r="AW10">
        <f>CONCATENATE("cross_over_signal_data",AU10)</f>
        <v/>
      </c>
      <c r="AX10">
        <f>CONCATENATE("table_update",AU10)</f>
        <v/>
      </c>
      <c r="AY10">
        <f>CONCATENATE(B10,$AZ$1)</f>
        <v/>
      </c>
      <c r="AZ10">
        <f>CONCATENATE("cross_over_signal_plot",AV10)</f>
        <v/>
      </c>
    </row>
    <row r="11">
      <c r="A11" s="66" t="inlineStr">
        <is>
          <t>ICIHEA</t>
        </is>
      </c>
      <c r="B11" s="93" t="inlineStr">
        <is>
          <t>ICIHEA</t>
        </is>
      </c>
      <c r="C11" s="93">
        <f>_xlfn.XLOOKUP(A11,INVESTMENT!B:B,INVESTMENT!G:G)</f>
        <v/>
      </c>
      <c r="D11" t="n">
        <v>3</v>
      </c>
      <c r="E11" s="99" t="n">
        <v>40528.14</v>
      </c>
      <c r="F11" s="99" t="n">
        <v>122.81</v>
      </c>
      <c r="G11" s="99" t="n">
        <v>48.14</v>
      </c>
      <c r="H11" s="99" t="n">
        <v>22.96</v>
      </c>
      <c r="I11" s="99" t="n">
        <v>47.69</v>
      </c>
      <c r="J11" s="99" t="n">
        <v>-7328.79</v>
      </c>
      <c r="K11" s="99" t="n">
        <v>-9.07</v>
      </c>
      <c r="L11" s="99" t="n">
        <v>-7328.79</v>
      </c>
      <c r="M11" s="99" t="n">
        <v>-9.06</v>
      </c>
      <c r="N11" s="99" t="n">
        <v>5.53</v>
      </c>
      <c r="O11" s="99" t="n">
        <v>2.53</v>
      </c>
      <c r="P11" s="99" t="n">
        <v>5.26</v>
      </c>
      <c r="Q11" s="99" t="n">
        <v>39.66</v>
      </c>
      <c r="R11" s="99" t="n">
        <v>7.93</v>
      </c>
      <c r="S11" s="99" t="n">
        <v>5028.26</v>
      </c>
      <c r="T11" s="99" t="n">
        <v>2.79</v>
      </c>
      <c r="U11" s="99" t="n">
        <v>2.85</v>
      </c>
      <c r="V11" s="99" t="n">
        <v>6.16</v>
      </c>
      <c r="W11" s="99" t="n">
        <v>1.03</v>
      </c>
      <c r="X11" s="99" t="n">
        <v>0.1006</v>
      </c>
      <c r="Y11" s="99" t="n">
        <v>6</v>
      </c>
      <c r="Z11" s="99" t="n">
        <v>6754.69</v>
      </c>
      <c r="AA11" s="99" t="n">
        <v>16.72</v>
      </c>
      <c r="AB11" s="99" t="n">
        <v>78.5</v>
      </c>
      <c r="AC11" s="99" t="n">
        <v>5</v>
      </c>
      <c r="AD11" s="99" t="n">
        <v>83.33</v>
      </c>
      <c r="AE11" s="99" t="n">
        <v>41576.53</v>
      </c>
      <c r="AF11" s="99" t="n">
        <v>8315.309999999999</v>
      </c>
      <c r="AG11" s="99" t="n">
        <v>20.69</v>
      </c>
      <c r="AH11" s="99" t="n">
        <v>93</v>
      </c>
      <c r="AI11" s="99" t="n">
        <v>1</v>
      </c>
      <c r="AJ11" s="99" t="n">
        <v>16.67</v>
      </c>
      <c r="AK11" s="99" t="n">
        <v>-1048.38</v>
      </c>
      <c r="AL11" s="99" t="n">
        <v>-1048.38</v>
      </c>
      <c r="AM11" s="99" t="n">
        <v>-3.17</v>
      </c>
      <c r="AN11" s="99" t="n">
        <v>6</v>
      </c>
      <c r="AO11" s="99" t="n">
        <v>13</v>
      </c>
      <c r="AP11" s="99" t="n">
        <v>106</v>
      </c>
      <c r="AQ11" s="99" t="n">
        <v>14</v>
      </c>
      <c r="AR11" s="99" t="n">
        <v>45</v>
      </c>
      <c r="AU11">
        <f>CONCATENATE("(","'",B11,"'",","," ",AO11,","," ",AP11,","," ",$AU$1,","," ",AQ11,","," ",AR11,")")</f>
        <v/>
      </c>
      <c r="AV11">
        <f>CONCATENATE("(","'",B11,"'",","," ",AO11,","," ",AP11,","," ",$AU$1,")")</f>
        <v/>
      </c>
      <c r="AW11">
        <f>CONCATENATE("cross_over_signal_data",AU11)</f>
        <v/>
      </c>
      <c r="AX11">
        <f>CONCATENATE("table_update",AU11)</f>
        <v/>
      </c>
      <c r="AY11">
        <f>CONCATENATE(B11,$AZ$1)</f>
        <v/>
      </c>
      <c r="AZ11">
        <f>CONCATENATE("cross_over_signal_plot",AV11)</f>
        <v/>
      </c>
    </row>
    <row r="12">
      <c r="A12" s="66" t="inlineStr">
        <is>
          <t>MOTNAS</t>
        </is>
      </c>
      <c r="B12" s="93" t="inlineStr">
        <is>
          <t>MOTNAS</t>
        </is>
      </c>
      <c r="C12" s="93">
        <f>_xlfn.XLOOKUP(A12,INVESTMENT!B:B,INVESTMENT!G:G)</f>
        <v/>
      </c>
      <c r="D12" t="n">
        <v>14</v>
      </c>
      <c r="E12" s="99" t="n">
        <v>144753.27</v>
      </c>
      <c r="F12" s="99" t="n">
        <v>438.65</v>
      </c>
      <c r="G12" s="99" t="n">
        <v>47.53</v>
      </c>
      <c r="H12" s="99" t="n">
        <v>12.75</v>
      </c>
      <c r="I12" s="99" t="n">
        <v>26.82</v>
      </c>
      <c r="J12" s="99" t="n">
        <v>-45539.87</v>
      </c>
      <c r="K12" s="99" t="n">
        <v>-24.1</v>
      </c>
      <c r="L12" s="99" t="n">
        <v>-49223.07</v>
      </c>
      <c r="M12" s="99" t="n">
        <v>-21.93</v>
      </c>
      <c r="N12" s="99" t="n">
        <v>2.94</v>
      </c>
      <c r="O12" s="99" t="n">
        <v>0.58</v>
      </c>
      <c r="P12" s="99" t="n">
        <v>1.22</v>
      </c>
      <c r="Q12" s="99" t="n">
        <v>21.79</v>
      </c>
      <c r="R12" s="99" t="n">
        <v>4.36</v>
      </c>
      <c r="S12" s="99" t="n">
        <v>20966.27</v>
      </c>
      <c r="T12" s="99" t="n">
        <v>0.42</v>
      </c>
      <c r="U12" s="99" t="n">
        <v>6.9</v>
      </c>
      <c r="V12" s="99" t="n">
        <v>1.06</v>
      </c>
      <c r="W12" s="99" t="n">
        <v>0.59</v>
      </c>
      <c r="X12" s="99" t="n">
        <v>0.0292</v>
      </c>
      <c r="Y12" s="99" t="n">
        <v>18</v>
      </c>
      <c r="Z12" s="99" t="n">
        <v>8041.85</v>
      </c>
      <c r="AA12" s="99" t="n">
        <v>15.69</v>
      </c>
      <c r="AB12" s="99" t="n">
        <v>140.28</v>
      </c>
      <c r="AC12" s="99" t="n">
        <v>15</v>
      </c>
      <c r="AD12" s="99" t="n">
        <v>83.33</v>
      </c>
      <c r="AE12" s="99" t="n">
        <v>151715.98</v>
      </c>
      <c r="AF12" s="99" t="n">
        <v>10114.4</v>
      </c>
      <c r="AG12" s="99" t="n">
        <v>19.28</v>
      </c>
      <c r="AH12" s="99" t="n">
        <v>166.2</v>
      </c>
      <c r="AI12" s="99" t="n">
        <v>3</v>
      </c>
      <c r="AJ12" s="99" t="n">
        <v>16.67</v>
      </c>
      <c r="AK12" s="99" t="n">
        <v>-6962.71</v>
      </c>
      <c r="AL12" s="99" t="n">
        <v>-2320.9</v>
      </c>
      <c r="AM12" s="99" t="n">
        <v>-2.28</v>
      </c>
      <c r="AN12" s="99" t="n">
        <v>10.67</v>
      </c>
      <c r="AO12" s="99" t="n">
        <v>5</v>
      </c>
      <c r="AP12" s="99" t="n">
        <v>164</v>
      </c>
      <c r="AQ12" s="99" t="n">
        <v>30</v>
      </c>
      <c r="AR12" s="99" t="n">
        <v>52</v>
      </c>
      <c r="AS12" s="99" t="n">
        <v>20</v>
      </c>
      <c r="AU12">
        <f>CONCATENATE("(","'",B12,"'",","," ",AO12,","," ",AP12,","," ",$AU$1,","," ",AQ12,","," ",AR12,")")</f>
        <v/>
      </c>
      <c r="AV12">
        <f>CONCATENATE("(","'",B12,"'",","," ",AO12,","," ",AP12,","," ",$AU$1,")")</f>
        <v/>
      </c>
      <c r="AW12">
        <f>CONCATENATE("cross_over_signal_data",AU12)</f>
        <v/>
      </c>
      <c r="AX12">
        <f>CONCATENATE("table_update",AU12)</f>
        <v/>
      </c>
      <c r="AY12">
        <f>CONCATENATE(B12,$AZ$1)</f>
        <v/>
      </c>
      <c r="AZ12">
        <f>CONCATENATE("cross_over_signal_plot",AV12)</f>
        <v/>
      </c>
    </row>
    <row r="13">
      <c r="A13" s="66" t="inlineStr">
        <is>
          <t>SBIEIT</t>
        </is>
      </c>
      <c r="B13" s="93" t="inlineStr">
        <is>
          <t>SBIEIT</t>
        </is>
      </c>
      <c r="C13" s="93">
        <f>_xlfn.XLOOKUP(A13,INVESTMENT!B:B,INVESTMENT!G:G)</f>
        <v/>
      </c>
      <c r="D13" t="n">
        <v>4</v>
      </c>
      <c r="E13" s="99" t="n">
        <v>31329.6</v>
      </c>
      <c r="F13" s="99" t="n">
        <v>94.94</v>
      </c>
      <c r="G13" s="99" t="n">
        <v>57.28</v>
      </c>
      <c r="H13" s="99" t="n">
        <v>15.6</v>
      </c>
      <c r="I13" s="99" t="n">
        <v>27.23</v>
      </c>
      <c r="J13" s="99" t="n">
        <v>-5924.35</v>
      </c>
      <c r="K13" s="99" t="n">
        <v>-11.22</v>
      </c>
      <c r="L13" s="99" t="n">
        <v>-6377.79</v>
      </c>
      <c r="M13" s="99" t="n">
        <v>-12.46</v>
      </c>
      <c r="N13" s="99" t="n">
        <v>4.91</v>
      </c>
      <c r="O13" s="99" t="n">
        <v>1.25</v>
      </c>
      <c r="P13" s="99" t="n">
        <v>2.18</v>
      </c>
      <c r="Q13" s="99" t="n">
        <v>21.2</v>
      </c>
      <c r="R13" s="99" t="n">
        <v>5.3</v>
      </c>
      <c r="S13" s="99" t="n">
        <v>3628.27</v>
      </c>
      <c r="T13" s="99" t="n">
        <v>1.84</v>
      </c>
      <c r="U13" s="99" t="n">
        <v>6.26</v>
      </c>
      <c r="V13" s="99" t="n">
        <v>1.63</v>
      </c>
      <c r="W13" s="99" t="n">
        <v>0.95</v>
      </c>
      <c r="X13" s="99" t="n">
        <v>0.0725</v>
      </c>
      <c r="Y13" s="99" t="n">
        <v>10</v>
      </c>
      <c r="Z13" s="99" t="n">
        <v>3132.96</v>
      </c>
      <c r="AA13" s="99" t="n">
        <v>7.59</v>
      </c>
      <c r="AB13" s="99" t="n">
        <v>66.59999999999999</v>
      </c>
      <c r="AC13" s="99" t="n">
        <v>8</v>
      </c>
      <c r="AD13" s="99" t="n">
        <v>80</v>
      </c>
      <c r="AE13" s="99" t="n">
        <v>32880.66</v>
      </c>
      <c r="AF13" s="99" t="n">
        <v>4110.08</v>
      </c>
      <c r="AG13" s="99" t="n">
        <v>9.880000000000001</v>
      </c>
      <c r="AH13" s="99" t="n">
        <v>78.63</v>
      </c>
      <c r="AI13" s="99" t="n">
        <v>2</v>
      </c>
      <c r="AJ13" s="99" t="n">
        <v>20</v>
      </c>
      <c r="AK13" s="99" t="n">
        <v>-1551.06</v>
      </c>
      <c r="AL13" s="99" t="n">
        <v>-775.53</v>
      </c>
      <c r="AM13" s="99" t="n">
        <v>-1.54</v>
      </c>
      <c r="AN13" s="99" t="n">
        <v>18.5</v>
      </c>
      <c r="AO13" s="99" t="n">
        <v>5</v>
      </c>
      <c r="AP13" s="99" t="n">
        <v>83</v>
      </c>
      <c r="AQ13" s="99" t="n">
        <v>2</v>
      </c>
      <c r="AR13" s="99" t="n">
        <v>52</v>
      </c>
      <c r="AU13">
        <f>CONCATENATE("(","'",B13,"'",","," ",AO13,","," ",AP13,","," ",$AU$1,","," ",AQ13,","," ",AR13,")")</f>
        <v/>
      </c>
      <c r="AV13">
        <f>CONCATENATE("(","'",B13,"'",","," ",AO13,","," ",AP13,","," ",$AU$1,")")</f>
        <v/>
      </c>
      <c r="AW13">
        <f>CONCATENATE("cross_over_signal_data",AU13)</f>
        <v/>
      </c>
      <c r="AX13">
        <f>CONCATENATE("table_update",AU13)</f>
        <v/>
      </c>
      <c r="AY13">
        <f>CONCATENATE(B13,$AZ$1)</f>
        <v/>
      </c>
      <c r="AZ13">
        <f>CONCATENATE("cross_over_signal_plot",AV13)</f>
        <v/>
      </c>
    </row>
    <row r="14">
      <c r="A14" s="66" t="inlineStr">
        <is>
          <t>ICIEXB</t>
        </is>
      </c>
      <c r="B14" s="93" t="inlineStr">
        <is>
          <t>ICIEXB</t>
        </is>
      </c>
      <c r="C14" s="93">
        <f>_xlfn.XLOOKUP(A14,INVESTMENT!B:B,INVESTMENT!G:G)</f>
        <v/>
      </c>
      <c r="D14" t="n">
        <v>2</v>
      </c>
      <c r="E14" s="99" t="n">
        <v>1608.86</v>
      </c>
      <c r="F14" s="99" t="n">
        <v>4.88</v>
      </c>
      <c r="G14" s="99" t="n">
        <v>0.51</v>
      </c>
      <c r="H14" s="99" t="n">
        <v>2.04</v>
      </c>
      <c r="I14" s="99" t="n">
        <v>399.02</v>
      </c>
      <c r="J14" s="99" t="n">
        <v>-14.93</v>
      </c>
      <c r="K14" s="99" t="n">
        <v>-0.05</v>
      </c>
      <c r="L14" s="99" t="n">
        <v>-14.93</v>
      </c>
      <c r="M14" s="99" t="n">
        <v>-0.05</v>
      </c>
      <c r="N14" s="99" t="n">
        <v>107.76</v>
      </c>
      <c r="O14" s="99" t="n">
        <v>45.18</v>
      </c>
      <c r="P14" s="99" t="n">
        <v>8843.450000000001</v>
      </c>
      <c r="Q14" s="99" t="inlineStr">
        <is>
          <t xml:space="preserve"> N/A</t>
        </is>
      </c>
      <c r="R14" s="99" t="inlineStr">
        <is>
          <t xml:space="preserve"> N/A</t>
        </is>
      </c>
      <c r="S14" s="99" t="n">
        <v>403.59</v>
      </c>
      <c r="T14" s="99" t="n">
        <v>1.53</v>
      </c>
      <c r="U14" s="99" t="n">
        <v>0.02</v>
      </c>
      <c r="V14" s="99" t="n">
        <v>-147.87</v>
      </c>
      <c r="W14" s="99" t="n">
        <v>12.63</v>
      </c>
      <c r="X14" s="99" t="n">
        <v>0.043</v>
      </c>
      <c r="Y14" s="99" t="n">
        <v>3</v>
      </c>
      <c r="Z14" s="99" t="n">
        <v>536.29</v>
      </c>
      <c r="AA14" s="99" t="n">
        <v>1.61</v>
      </c>
      <c r="AB14" s="99" t="n">
        <v>2</v>
      </c>
      <c r="AC14" s="99" t="n">
        <v>3</v>
      </c>
      <c r="AD14" s="99" t="n">
        <v>100</v>
      </c>
      <c r="AE14" s="99" t="n">
        <v>1608.86</v>
      </c>
      <c r="AF14" s="99" t="n">
        <v>536.29</v>
      </c>
      <c r="AG14" s="99" t="n">
        <v>1.61</v>
      </c>
      <c r="AH14" s="99" t="n">
        <v>2</v>
      </c>
      <c r="AI14" s="99" t="n">
        <v>0</v>
      </c>
      <c r="AJ14" s="99" t="n">
        <v>0</v>
      </c>
      <c r="AK14" s="99" t="n">
        <v>0</v>
      </c>
      <c r="AL14" s="99" t="inlineStr">
        <is>
          <t xml:space="preserve">  N/A</t>
        </is>
      </c>
      <c r="AM14" s="99" t="inlineStr">
        <is>
          <t xml:space="preserve">  N/A</t>
        </is>
      </c>
      <c r="AN14" s="99" t="inlineStr">
        <is>
          <t xml:space="preserve">  N/A</t>
        </is>
      </c>
      <c r="AO14" s="99" t="n">
        <v>8</v>
      </c>
      <c r="AP14" s="99" t="n">
        <v>56</v>
      </c>
      <c r="AQ14" s="99" t="n">
        <v>24</v>
      </c>
      <c r="AR14" s="99" t="n">
        <v>44</v>
      </c>
      <c r="AU14">
        <f>CONCATENATE("(","'",B14,"'",","," ",AO14,","," ",AP14,","," ",$AU$1,","," ",AQ14,","," ",AR14,")")</f>
        <v/>
      </c>
      <c r="AV14">
        <f>CONCATENATE("(","'",B14,"'",","," ",AO14,","," ",AP14,","," ",$AU$1,")")</f>
        <v/>
      </c>
      <c r="AW14">
        <f>CONCATENATE("cross_over_signal_data",AU14)</f>
        <v/>
      </c>
      <c r="AX14">
        <f>CONCATENATE("table_update",AU14)</f>
        <v/>
      </c>
      <c r="AY14">
        <f>CONCATENATE(B14,$AZ$1)</f>
        <v/>
      </c>
      <c r="AZ14">
        <f>CONCATENATE("cross_over_signal_plot",AV14)</f>
        <v/>
      </c>
    </row>
    <row r="15">
      <c r="A15" s="66" t="inlineStr">
        <is>
          <t>SBIBAN</t>
        </is>
      </c>
      <c r="B15" s="93" t="inlineStr">
        <is>
          <t>SBIBAN</t>
        </is>
      </c>
      <c r="C15" s="93">
        <f>_xlfn.XLOOKUP(A15,INVESTMENT!B:B,INVESTMENT!G:G)</f>
        <v/>
      </c>
      <c r="D15" t="n">
        <v>10</v>
      </c>
      <c r="E15" s="99" t="n">
        <v>8156.31</v>
      </c>
      <c r="F15" s="99" t="n">
        <v>24.72</v>
      </c>
      <c r="G15" s="99" t="n">
        <v>3.9</v>
      </c>
      <c r="H15" s="99" t="n">
        <v>2.22</v>
      </c>
      <c r="I15" s="99" t="n">
        <v>56.95</v>
      </c>
      <c r="J15" s="99" t="n">
        <v>-2160.37</v>
      </c>
      <c r="K15" s="99" t="n">
        <v>-5</v>
      </c>
      <c r="L15" s="99" t="n">
        <v>-2476.33</v>
      </c>
      <c r="M15" s="99" t="n">
        <v>-5.72</v>
      </c>
      <c r="N15" s="99" t="n">
        <v>3.29</v>
      </c>
      <c r="O15" s="99" t="n">
        <v>0.39</v>
      </c>
      <c r="P15" s="99" t="n">
        <v>9.949999999999999</v>
      </c>
      <c r="Q15" s="99" t="n">
        <v>10.99</v>
      </c>
      <c r="R15" s="99" t="n">
        <v>1.22</v>
      </c>
      <c r="S15" s="99" t="n">
        <v>1071.16</v>
      </c>
      <c r="T15" s="99" t="n">
        <v>0.92</v>
      </c>
      <c r="U15" s="99" t="n">
        <v>2.27</v>
      </c>
      <c r="V15" s="99" t="n">
        <v>-1.4</v>
      </c>
      <c r="W15" s="99" t="n">
        <v>2.48</v>
      </c>
      <c r="X15" s="99" t="n">
        <v>0.0536</v>
      </c>
      <c r="Y15" s="99" t="n">
        <v>10</v>
      </c>
      <c r="Z15" s="99" t="n">
        <v>815.63</v>
      </c>
      <c r="AA15" s="99" t="n">
        <v>2.36</v>
      </c>
      <c r="AB15" s="99" t="n">
        <v>10.7</v>
      </c>
      <c r="AC15" s="99" t="n">
        <v>9</v>
      </c>
      <c r="AD15" s="99" t="n">
        <v>90</v>
      </c>
      <c r="AE15" s="99" t="n">
        <v>8972.709999999999</v>
      </c>
      <c r="AF15" s="99" t="n">
        <v>996.97</v>
      </c>
      <c r="AG15" s="99" t="n">
        <v>2.84</v>
      </c>
      <c r="AH15" s="99" t="n">
        <v>11.56</v>
      </c>
      <c r="AI15" s="99" t="n">
        <v>1</v>
      </c>
      <c r="AJ15" s="99" t="n">
        <v>10</v>
      </c>
      <c r="AK15" s="99" t="n">
        <v>-816.39</v>
      </c>
      <c r="AL15" s="99" t="n">
        <v>-816.39</v>
      </c>
      <c r="AM15" s="99" t="n">
        <v>-1.98</v>
      </c>
      <c r="AN15" s="99" t="n">
        <v>3</v>
      </c>
      <c r="AO15" s="99" t="n">
        <v>12</v>
      </c>
      <c r="AP15" s="99" t="n">
        <v>42</v>
      </c>
      <c r="AQ15" s="99" t="n">
        <v>22</v>
      </c>
      <c r="AR15" s="99" t="n">
        <v>43</v>
      </c>
      <c r="AU15">
        <f>CONCATENATE("(","'",B15,"'",","," ",AO15,","," ",AP15,","," ",$AU$1,","," ",AQ15,","," ",AR15,")")</f>
        <v/>
      </c>
      <c r="AV15">
        <f>CONCATENATE("(","'",B15,"'",","," ",AO15,","," ",AP15,","," ",$AU$1,")")</f>
        <v/>
      </c>
      <c r="AW15">
        <f>CONCATENATE("cross_over_signal_data",AU15)</f>
        <v/>
      </c>
      <c r="AX15">
        <f>CONCATENATE("table_update",AU15)</f>
        <v/>
      </c>
      <c r="AY15">
        <f>CONCATENATE(B15,$AZ$1)</f>
        <v/>
      </c>
      <c r="AZ15">
        <f>CONCATENATE("cross_over_signal_plot",AV15)</f>
        <v/>
      </c>
    </row>
    <row r="16">
      <c r="A16" s="66" t="inlineStr">
        <is>
          <t>MAHMAH</t>
        </is>
      </c>
      <c r="B16" s="93" t="inlineStr">
        <is>
          <t>MAHMAH</t>
        </is>
      </c>
      <c r="C16" s="93">
        <f>_xlfn.XLOOKUP(A16,INVESTMENT!B:B,INVESTMENT!G:G)</f>
        <v/>
      </c>
      <c r="D16" t="n">
        <v>24</v>
      </c>
      <c r="E16" s="99" t="n">
        <v>1280151.47</v>
      </c>
      <c r="F16" s="99" t="n">
        <v>3879.25</v>
      </c>
      <c r="G16" s="99" t="n">
        <v>35.03</v>
      </c>
      <c r="H16" s="99" t="n">
        <v>15.66</v>
      </c>
      <c r="I16" s="99" t="n">
        <v>44.7</v>
      </c>
      <c r="J16" s="99" t="n">
        <v>-294931.9</v>
      </c>
      <c r="K16" s="99" t="n">
        <v>-30.45</v>
      </c>
      <c r="L16" s="99" t="n">
        <v>-294931.9</v>
      </c>
      <c r="M16" s="99" t="n">
        <v>-32.9</v>
      </c>
      <c r="N16" s="99" t="n">
        <v>4.34</v>
      </c>
      <c r="O16" s="99" t="n">
        <v>0.48</v>
      </c>
      <c r="P16" s="99" t="n">
        <v>1.36</v>
      </c>
      <c r="Q16" s="99" t="n">
        <v>14.89</v>
      </c>
      <c r="R16" s="99" t="n">
        <v>2.98</v>
      </c>
      <c r="S16" s="99" t="n">
        <v>151087.9</v>
      </c>
      <c r="T16" s="99" t="n">
        <v>0.18</v>
      </c>
      <c r="U16" s="99" t="n">
        <v>19.87</v>
      </c>
      <c r="V16" s="99" t="n">
        <v>0.52</v>
      </c>
      <c r="W16" s="99" t="n">
        <v>0.38</v>
      </c>
      <c r="X16" s="99" t="n">
        <v>0.0164</v>
      </c>
      <c r="Y16" s="99" t="n">
        <v>12</v>
      </c>
      <c r="Z16" s="99" t="n">
        <v>106679.29</v>
      </c>
      <c r="AA16" s="99" t="n">
        <v>127.47</v>
      </c>
      <c r="AB16" s="99" t="n">
        <v>182</v>
      </c>
      <c r="AC16" s="99" t="n">
        <v>10</v>
      </c>
      <c r="AD16" s="99" t="n">
        <v>83.33</v>
      </c>
      <c r="AE16" s="99" t="n">
        <v>1372307.69</v>
      </c>
      <c r="AF16" s="99" t="n">
        <v>137230.77</v>
      </c>
      <c r="AG16" s="99" t="n">
        <v>154.73</v>
      </c>
      <c r="AH16" s="99" t="n">
        <v>200.9</v>
      </c>
      <c r="AI16" s="99" t="n">
        <v>2</v>
      </c>
      <c r="AJ16" s="99" t="n">
        <v>16.67</v>
      </c>
      <c r="AK16" s="99" t="n">
        <v>-92156.22</v>
      </c>
      <c r="AL16" s="99" t="n">
        <v>-46078.11</v>
      </c>
      <c r="AM16" s="99" t="n">
        <v>-8.869999999999999</v>
      </c>
      <c r="AN16" s="99" t="n">
        <v>87.5</v>
      </c>
      <c r="AO16" s="99" t="n">
        <v>64</v>
      </c>
      <c r="AP16" s="99" t="n">
        <v>180</v>
      </c>
      <c r="AQ16" s="99" t="n">
        <v>7</v>
      </c>
      <c r="AR16" s="99" t="n">
        <v>18</v>
      </c>
      <c r="AU16">
        <f>CONCATENATE("(","'",B16,"'",","," ",AO16,","," ",AP16,","," ",$AU$1,","," ",AQ16,","," ",AR16,")")</f>
        <v/>
      </c>
      <c r="AV16">
        <f>CONCATENATE("(","'",B16,"'",","," ",AO16,","," ",AP16,","," ",$AU$1,")")</f>
        <v/>
      </c>
      <c r="AW16">
        <f>CONCATENATE("cross_over_signal_data",AU16)</f>
        <v/>
      </c>
      <c r="AX16">
        <f>CONCATENATE("table_update",AU16)</f>
        <v/>
      </c>
      <c r="AY16">
        <f>CONCATENATE(B16,$AZ$1)</f>
        <v/>
      </c>
      <c r="AZ16">
        <f>CONCATENATE("cross_over_signal_plot",AV16)</f>
        <v/>
      </c>
    </row>
    <row r="17">
      <c r="A17" t="inlineStr">
        <is>
          <t>NON ETF EQ</t>
        </is>
      </c>
      <c r="E17" t="n">
        <v>10355942.82</v>
      </c>
      <c r="F17" t="n">
        <v>31381.64</v>
      </c>
      <c r="G17" t="n">
        <v>67.48999999999999</v>
      </c>
      <c r="H17" t="n">
        <v>22.45</v>
      </c>
      <c r="I17" t="n">
        <v>33.27</v>
      </c>
      <c r="J17" t="n">
        <v>-5199579.1</v>
      </c>
      <c r="K17" t="n">
        <v>-60.96</v>
      </c>
      <c r="L17" t="n">
        <v>-5820741.71</v>
      </c>
      <c r="M17" t="n">
        <v>-65.81</v>
      </c>
      <c r="N17" t="n">
        <v>1.78</v>
      </c>
      <c r="O17" t="n">
        <v>0.34</v>
      </c>
      <c r="P17" t="n">
        <v>0.51</v>
      </c>
      <c r="Q17" t="n">
        <v>2.48</v>
      </c>
      <c r="R17" t="n">
        <v>3.71</v>
      </c>
      <c r="S17" t="n">
        <v>729707.12</v>
      </c>
      <c r="T17" t="n">
        <v>0.37</v>
      </c>
      <c r="U17" t="n">
        <v>33.96</v>
      </c>
      <c r="V17" t="n">
        <v>0.5</v>
      </c>
      <c r="W17" t="n">
        <v>0.41</v>
      </c>
      <c r="X17" t="n">
        <v>0.0358</v>
      </c>
      <c r="Y17" t="n">
        <v>115</v>
      </c>
      <c r="Z17" t="n">
        <v>90051.67999999999</v>
      </c>
      <c r="AA17" t="n">
        <v>9.23</v>
      </c>
      <c r="AB17" t="n">
        <v>61.68</v>
      </c>
      <c r="AC17" t="n">
        <v>46</v>
      </c>
      <c r="AD17" t="n">
        <v>40</v>
      </c>
      <c r="AE17" t="n">
        <v>17369746.27</v>
      </c>
      <c r="AF17" t="n">
        <v>377603.18</v>
      </c>
      <c r="AG17" t="n">
        <v>33.45</v>
      </c>
      <c r="AH17" t="n">
        <v>114.98</v>
      </c>
      <c r="AI17" t="n">
        <v>69</v>
      </c>
      <c r="AJ17" t="n">
        <v>60</v>
      </c>
      <c r="AK17" t="n">
        <v>-7013803.45</v>
      </c>
      <c r="AL17" t="n">
        <v>-101649.33</v>
      </c>
      <c r="AM17" t="n">
        <v>-6.92</v>
      </c>
      <c r="AN17" t="n">
        <v>26.14</v>
      </c>
      <c r="AO17" t="n">
        <v>32</v>
      </c>
      <c r="AP17" t="n">
        <v>34</v>
      </c>
      <c r="AQ17" t="n">
        <v>2</v>
      </c>
      <c r="AR17" t="n">
        <v>88</v>
      </c>
      <c r="AU17" t="inlineStr">
        <is>
          <t>('',32,34,300)</t>
        </is>
      </c>
    </row>
    <row r="19">
      <c r="A19" t="inlineStr">
        <is>
          <t>GODPRO</t>
        </is>
      </c>
      <c r="B19" s="93" t="inlineStr">
        <is>
          <t>GODPRO</t>
        </is>
      </c>
      <c r="C19" s="93">
        <f>_xlfn.XLOOKUP(A19,INVESTMENT!B:B,INVESTMENT!G:G)</f>
        <v/>
      </c>
      <c r="E19" t="n">
        <v>295543.85</v>
      </c>
      <c r="F19" t="n">
        <v>895.59</v>
      </c>
      <c r="G19" t="n">
        <v>61.86</v>
      </c>
      <c r="H19" t="n">
        <v>25.56</v>
      </c>
      <c r="I19" t="n">
        <v>41.32</v>
      </c>
      <c r="J19" t="n">
        <v>-87434.8</v>
      </c>
      <c r="K19" t="n">
        <v>-30.7</v>
      </c>
      <c r="L19" t="n">
        <v>-87515.5</v>
      </c>
      <c r="M19" t="n">
        <v>-30.8</v>
      </c>
      <c r="N19" t="n">
        <v>3.38</v>
      </c>
      <c r="O19" t="n">
        <v>0.83</v>
      </c>
      <c r="P19" t="n">
        <v>1.34</v>
      </c>
      <c r="Q19" t="n">
        <v>22.3</v>
      </c>
      <c r="R19" t="n">
        <v>5.57</v>
      </c>
      <c r="S19" t="n">
        <v>41036.4</v>
      </c>
      <c r="T19" t="n">
        <v>0.7</v>
      </c>
      <c r="U19" t="n">
        <v>16.18</v>
      </c>
      <c r="V19" t="n">
        <v>1.25</v>
      </c>
      <c r="W19" t="n">
        <v>0.87</v>
      </c>
      <c r="X19" t="n">
        <v>0.0407</v>
      </c>
      <c r="Y19" t="n">
        <v>10</v>
      </c>
      <c r="Z19" t="n">
        <v>29554.38</v>
      </c>
      <c r="AA19" t="n">
        <v>31.61</v>
      </c>
      <c r="AB19" t="n">
        <v>155.2</v>
      </c>
      <c r="AC19" t="n">
        <v>8</v>
      </c>
      <c r="AD19" t="n">
        <v>80</v>
      </c>
      <c r="AE19" t="n">
        <v>309420.33</v>
      </c>
      <c r="AF19" t="n">
        <v>38677.54</v>
      </c>
      <c r="AG19" t="n">
        <v>41.77</v>
      </c>
      <c r="AH19" t="n">
        <v>172.13</v>
      </c>
      <c r="AI19" t="n">
        <v>2</v>
      </c>
      <c r="AJ19" t="n">
        <v>20</v>
      </c>
      <c r="AK19" t="n">
        <v>-13876.48</v>
      </c>
      <c r="AL19" t="n">
        <v>-6938.24</v>
      </c>
      <c r="AM19" t="n">
        <v>-9.050000000000001</v>
      </c>
      <c r="AN19" t="n">
        <v>87.5</v>
      </c>
      <c r="AO19" t="n">
        <v>22</v>
      </c>
      <c r="AP19" t="n">
        <v>105</v>
      </c>
      <c r="AQ19" t="n">
        <v>5</v>
      </c>
      <c r="AR19" t="n">
        <v>39</v>
      </c>
      <c r="AS19">
        <f>AO19-AP19</f>
        <v/>
      </c>
      <c r="AU19">
        <f>CONCATENATE("(","'",B19,"'",","," ",AO19,","," ",AP19,","," ",$AU$1,","," ",AQ19,","," ",AR19,")")</f>
        <v/>
      </c>
      <c r="AV19">
        <f>CONCATENATE("(","'",B19,"'",","," ",AO19,","," ",AP19,","," ",$AU$1,")")</f>
        <v/>
      </c>
      <c r="AW19">
        <f>CONCATENATE("cross_over_signal_data",AU19)</f>
        <v/>
      </c>
      <c r="AX19">
        <f>CONCATENATE("table_update",AU19)</f>
        <v/>
      </c>
      <c r="AY19">
        <f>CONCATENATE(B19,$AZ$1)</f>
        <v/>
      </c>
      <c r="AZ19">
        <f>CONCATENATE("cross_over_signal_plot",AV19)</f>
        <v/>
      </c>
    </row>
    <row r="20">
      <c r="B20" s="93" t="n"/>
      <c r="C20" s="93" t="n"/>
    </row>
    <row r="21">
      <c r="A21" s="100" t="n"/>
      <c r="E21" s="99" t="n"/>
      <c r="F21" s="99" t="n"/>
      <c r="G21" s="99" t="n"/>
      <c r="H21" s="99" t="n"/>
      <c r="I21" s="99" t="n"/>
      <c r="J21" s="99" t="n"/>
      <c r="K21" s="99" t="n"/>
      <c r="L21" s="99" t="n"/>
      <c r="M21" s="99" t="n"/>
      <c r="N21" s="99" t="n"/>
      <c r="O21" s="99" t="n"/>
      <c r="P21" s="99" t="n"/>
      <c r="Q21" s="99" t="n"/>
      <c r="R21" s="99" t="n"/>
      <c r="S21" s="99" t="n"/>
      <c r="T21" s="99" t="n"/>
      <c r="U21" s="99" t="n"/>
      <c r="V21" s="99" t="n"/>
      <c r="W21" s="99" t="n"/>
      <c r="X21" s="99" t="n"/>
      <c r="Y21" s="99" t="n"/>
      <c r="Z21" s="99" t="n"/>
      <c r="AA21" s="99" t="n"/>
      <c r="AB21" s="99" t="n"/>
      <c r="AC21" s="99" t="n"/>
      <c r="AD21" s="99" t="n"/>
      <c r="AE21" s="99" t="n"/>
      <c r="AF21" s="99" t="n"/>
      <c r="AG21" s="99" t="n"/>
      <c r="AH21" s="99" t="n"/>
      <c r="AI21" s="99" t="n"/>
      <c r="AJ21" s="99" t="n"/>
      <c r="AK21" s="99" t="n"/>
      <c r="AL21" s="99" t="n"/>
      <c r="AM21" s="99" t="n"/>
      <c r="AN21" s="99" t="n"/>
      <c r="AO21" s="99" t="n"/>
      <c r="AP21" s="99" t="n"/>
      <c r="AQ21" s="99" t="n"/>
      <c r="AR21" s="99" t="n"/>
    </row>
    <row r="22">
      <c r="A22">
        <f>CONCATENATE(AY2,AY3,AY4,AY5,AY6,AY7,AY8,AY9,AY10,AY11,AY12,AY13,AY14,AY15,AY16,AY19)</f>
        <v/>
      </c>
    </row>
    <row r="23">
      <c r="A23" t="inlineStr">
        <is>
          <t>ICIGOL,ICIPSE,KOTN50,SBINIF,CPSETF,HDF250,ICI150,ICIAUT,ICIFMC,ICIHEA,MOTNAS,SBIEIT,ICIEXB,SBIBAN,MAHMAH,GODPRO,</t>
        </is>
      </c>
      <c r="C23" s="98" t="n"/>
    </row>
    <row r="26">
      <c r="AK26" t="n">
        <v>91.68000000000001</v>
      </c>
    </row>
    <row r="27">
      <c r="AK27" t="n">
        <v>94.06</v>
      </c>
    </row>
    <row r="28">
      <c r="AL28">
        <f>AK27-AK26</f>
        <v/>
      </c>
    </row>
  </sheetData>
  <dataValidations count="1">
    <dataValidation sqref="A6:A16 B16" showDropDown="0" showInputMessage="0" showErrorMessage="1" allowBlank="1"/>
  </dataValidation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80" zoomScaleNormal="80" workbookViewId="0">
      <selection activeCell="A1" sqref="A1:XFD1048576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2024-07-23T20:26:38Z</dcterms:created>
  <dcterms:modified xsi:type="dcterms:W3CDTF">2025-08-22T09:12:59Z</dcterms:modified>
  <cp:lastModifiedBy>sayan chakraborty</cp:lastModifiedBy>
</cp:coreProperties>
</file>