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yan maitra\Downloads\"/>
    </mc:Choice>
  </mc:AlternateContent>
  <xr:revisionPtr revIDLastSave="0" documentId="13_ncr:1_{379139FF-232E-412B-964B-2CB637D5BC01}" xr6:coauthVersionLast="47" xr6:coauthVersionMax="47" xr10:uidLastSave="{00000000-0000-0000-0000-000000000000}"/>
  <bookViews>
    <workbookView xWindow="-108" yWindow="-108" windowWidth="23256" windowHeight="13176" xr2:uid="{7216F3B7-D22B-40DA-8C55-BBA650DAF03A}"/>
  </bookViews>
  <sheets>
    <sheet name="Sheet1" sheetId="1" r:id="rId1"/>
    <sheet name="Sheet5" sheetId="5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E49" i="1"/>
  <c r="C47" i="5"/>
  <c r="C51" i="5"/>
  <c r="C55" i="5"/>
  <c r="H2" i="5"/>
  <c r="H6" i="5"/>
  <c r="C48" i="5"/>
  <c r="C52" i="5"/>
  <c r="C56" i="5"/>
  <c r="H3" i="5"/>
  <c r="H7" i="5"/>
  <c r="C54" i="5"/>
  <c r="C49" i="5"/>
  <c r="C53" i="5"/>
  <c r="H4" i="5"/>
  <c r="H8" i="5"/>
  <c r="C46" i="5"/>
  <c r="C50" i="5"/>
  <c r="H5" i="5"/>
  <c r="E53" i="1"/>
  <c r="E51" i="1"/>
  <c r="E52" i="1"/>
  <c r="E50" i="1"/>
  <c r="E54" i="1"/>
  <c r="E55" i="1"/>
  <c r="E56" i="1"/>
  <c r="E50" i="5"/>
  <c r="E53" i="5"/>
  <c r="E54" i="5"/>
  <c r="D52" i="5"/>
  <c r="E55" i="5"/>
  <c r="E47" i="5"/>
  <c r="D50" i="5"/>
  <c r="D53" i="5"/>
  <c r="D54" i="5"/>
  <c r="E52" i="5"/>
  <c r="D55" i="5"/>
  <c r="D47" i="5"/>
  <c r="E46" i="5"/>
  <c r="E49" i="5"/>
  <c r="D56" i="5"/>
  <c r="D48" i="5"/>
  <c r="E51" i="5"/>
  <c r="D46" i="5"/>
  <c r="D49" i="5"/>
  <c r="E56" i="5"/>
  <c r="E48" i="5"/>
  <c r="D51" i="5"/>
</calcChain>
</file>

<file path=xl/sharedStrings.xml><?xml version="1.0" encoding="utf-8"?>
<sst xmlns="http://schemas.openxmlformats.org/spreadsheetml/2006/main" count="19" uniqueCount="18">
  <si>
    <t>Year</t>
  </si>
  <si>
    <t>Quarter</t>
  </si>
  <si>
    <t>GDP VND Billion	(Constant Prices 2010, NSA)</t>
  </si>
  <si>
    <t>Forecast(GDP VND Billion	(Constant Prices 2010, NSA))</t>
  </si>
  <si>
    <t>Lower Confidence Bound(GDP VND Billion	(Constant Prices 2010, NSA))</t>
  </si>
  <si>
    <t>Upper Confidence Bound(GDP VND Billion	(Constant Prices 2010, NSA))</t>
  </si>
  <si>
    <t xml:space="preserve">Date 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</si>
  <si>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</si>
  <si>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</si>
  <si>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</si>
  <si>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</si>
  <si>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</si>
  <si>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</si>
  <si>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</si>
  <si>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</si>
  <si>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</si>
  <si>
    <t>Forecast(ETS)</t>
  </si>
  <si>
    <t>GDP (VND Billion, Constant Prices 2010, NSA)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</si>
</sst>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#,##0\ [$₫-42A]"/>
    <numFmt numFmtId="172" formatCode="mmm/yyyy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NumberFormat="1"/>
    <xf numFmtId="14" fontId="0" fillId="0" borderId="0" xfId="0" applyNumberFormat="1"/>
    <xf numFmtId="4" fontId="0" fillId="0" borderId="0" xfId="0" applyNumberFormat="1"/>
    <xf numFmtId="172" fontId="0" fillId="0" borderId="0" xfId="0" applyNumberFormat="1"/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7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172" fontId="0" fillId="0" borderId="1" xfId="0" applyNumberFormat="1" applyBorder="1"/>
    <xf numFmtId="165" fontId="0" fillId="0" borderId="1" xfId="0" applyNumberFormat="1" applyBorder="1"/>
    <xf numFmtId="165" fontId="0" fillId="3" borderId="1" xfId="0" applyNumberForma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5">
    <dxf>
      <numFmt numFmtId="4" formatCode="#,##0.00"/>
    </dxf>
    <dxf>
      <numFmt numFmtId="165" formatCode="#,##0\ [$₫-42A]"/>
    </dxf>
    <dxf>
      <numFmt numFmtId="165" formatCode="#,##0\ [$₫-42A]"/>
    </dxf>
    <dxf>
      <numFmt numFmtId="165" formatCode="#,##0\ [$₫-42A]"/>
    </dxf>
    <dxf>
      <numFmt numFmtId="172" formatCode="mmm/yyyy"/>
    </dxf>
  </dxfs>
  <tableStyles count="1" defaultTableStyle="TableStyleMedium2" defaultPivotStyle="PivotStyleLight16">
    <tableStyle name="Invisible" pivot="0" table="0" count="0" xr9:uid="{3300B2C6-1B9C-4665-8676-106F8B7764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GDP</a:t>
            </a:r>
            <a:r>
              <a:rPr lang="en-IN" baseline="0"/>
              <a:t> Trend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538698884013537E-2"/>
          <c:y val="0.10182198327359619"/>
          <c:w val="0.8910160084951213"/>
          <c:h val="0.67991796724334186"/>
        </c:manualLayout>
      </c:layout>
      <c:lineChart>
        <c:grouping val="standar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GDP (VND Billion, Constant Prices 2010, NSA)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Sheet1!$C$5:$C$56</c:f>
              <c:numCache>
                <c:formatCode>mmm/yyyy</c:formatCode>
                <c:ptCount val="52"/>
                <c:pt idx="0">
                  <c:v>41334</c:v>
                </c:pt>
                <c:pt idx="1">
                  <c:v>41426</c:v>
                </c:pt>
                <c:pt idx="2">
                  <c:v>41518</c:v>
                </c:pt>
                <c:pt idx="3">
                  <c:v>41609</c:v>
                </c:pt>
                <c:pt idx="4">
                  <c:v>41699</c:v>
                </c:pt>
                <c:pt idx="5">
                  <c:v>41791</c:v>
                </c:pt>
                <c:pt idx="6">
                  <c:v>41883</c:v>
                </c:pt>
                <c:pt idx="7">
                  <c:v>41974</c:v>
                </c:pt>
                <c:pt idx="8">
                  <c:v>42064</c:v>
                </c:pt>
                <c:pt idx="9">
                  <c:v>42156</c:v>
                </c:pt>
                <c:pt idx="10">
                  <c:v>42248</c:v>
                </c:pt>
                <c:pt idx="11">
                  <c:v>42339</c:v>
                </c:pt>
                <c:pt idx="12">
                  <c:v>42430</c:v>
                </c:pt>
                <c:pt idx="13">
                  <c:v>42522</c:v>
                </c:pt>
                <c:pt idx="14">
                  <c:v>42614</c:v>
                </c:pt>
                <c:pt idx="15">
                  <c:v>42705</c:v>
                </c:pt>
                <c:pt idx="16">
                  <c:v>42795</c:v>
                </c:pt>
                <c:pt idx="17">
                  <c:v>42887</c:v>
                </c:pt>
                <c:pt idx="18">
                  <c:v>42979</c:v>
                </c:pt>
                <c:pt idx="19">
                  <c:v>43070</c:v>
                </c:pt>
                <c:pt idx="20">
                  <c:v>43160</c:v>
                </c:pt>
                <c:pt idx="21">
                  <c:v>43252</c:v>
                </c:pt>
                <c:pt idx="22">
                  <c:v>43344</c:v>
                </c:pt>
                <c:pt idx="23">
                  <c:v>43435</c:v>
                </c:pt>
                <c:pt idx="24">
                  <c:v>43525</c:v>
                </c:pt>
                <c:pt idx="25">
                  <c:v>43617</c:v>
                </c:pt>
                <c:pt idx="26">
                  <c:v>43709</c:v>
                </c:pt>
                <c:pt idx="27">
                  <c:v>43800</c:v>
                </c:pt>
                <c:pt idx="28">
                  <c:v>43891</c:v>
                </c:pt>
                <c:pt idx="29">
                  <c:v>43983</c:v>
                </c:pt>
                <c:pt idx="30">
                  <c:v>44075</c:v>
                </c:pt>
                <c:pt idx="31">
                  <c:v>44166</c:v>
                </c:pt>
                <c:pt idx="32">
                  <c:v>44256</c:v>
                </c:pt>
                <c:pt idx="33">
                  <c:v>44348</c:v>
                </c:pt>
                <c:pt idx="34">
                  <c:v>44440</c:v>
                </c:pt>
                <c:pt idx="35">
                  <c:v>44531</c:v>
                </c:pt>
                <c:pt idx="36">
                  <c:v>44621</c:v>
                </c:pt>
                <c:pt idx="37">
                  <c:v>44713</c:v>
                </c:pt>
                <c:pt idx="38">
                  <c:v>44805</c:v>
                </c:pt>
                <c:pt idx="39">
                  <c:v>44896</c:v>
                </c:pt>
                <c:pt idx="40">
                  <c:v>44986</c:v>
                </c:pt>
                <c:pt idx="41">
                  <c:v>45078</c:v>
                </c:pt>
                <c:pt idx="42">
                  <c:v>45170</c:v>
                </c:pt>
                <c:pt idx="43">
                  <c:v>45261</c:v>
                </c:pt>
                <c:pt idx="44">
                  <c:v>45352</c:v>
                </c:pt>
                <c:pt idx="45">
                  <c:v>45444</c:v>
                </c:pt>
                <c:pt idx="46">
                  <c:v>45536</c:v>
                </c:pt>
                <c:pt idx="47">
                  <c:v>45627</c:v>
                </c:pt>
                <c:pt idx="48">
                  <c:v>45717</c:v>
                </c:pt>
                <c:pt idx="49">
                  <c:v>45809</c:v>
                </c:pt>
                <c:pt idx="50">
                  <c:v>45901</c:v>
                </c:pt>
                <c:pt idx="51">
                  <c:v>45992</c:v>
                </c:pt>
              </c:numCache>
            </c:numRef>
          </c:cat>
          <c:val>
            <c:numRef>
              <c:f>Sheet1!$D$5:$D$56</c:f>
              <c:numCache>
                <c:formatCode>#,##0\ [$₫-42A]</c:formatCode>
                <c:ptCount val="52"/>
                <c:pt idx="0">
                  <c:v>480455</c:v>
                </c:pt>
                <c:pt idx="1">
                  <c:v>1125008</c:v>
                </c:pt>
                <c:pt idx="2">
                  <c:v>1742030</c:v>
                </c:pt>
                <c:pt idx="3">
                  <c:v>2540869</c:v>
                </c:pt>
                <c:pt idx="4">
                  <c:v>523650</c:v>
                </c:pt>
                <c:pt idx="5">
                  <c:v>1148050</c:v>
                </c:pt>
                <c:pt idx="6">
                  <c:v>1840658</c:v>
                </c:pt>
                <c:pt idx="7">
                  <c:v>2782560</c:v>
                </c:pt>
                <c:pt idx="8">
                  <c:v>535540</c:v>
                </c:pt>
                <c:pt idx="9">
                  <c:v>1220658</c:v>
                </c:pt>
                <c:pt idx="10">
                  <c:v>1956235</c:v>
                </c:pt>
                <c:pt idx="11">
                  <c:v>2880089</c:v>
                </c:pt>
                <c:pt idx="12">
                  <c:v>558208</c:v>
                </c:pt>
                <c:pt idx="13">
                  <c:v>1298925</c:v>
                </c:pt>
                <c:pt idx="14">
                  <c:v>2046050</c:v>
                </c:pt>
                <c:pt idx="15">
                  <c:v>3050725</c:v>
                </c:pt>
                <c:pt idx="16">
                  <c:v>593054</c:v>
                </c:pt>
                <c:pt idx="17">
                  <c:v>1348200</c:v>
                </c:pt>
                <c:pt idx="18">
                  <c:v>2210809</c:v>
                </c:pt>
                <c:pt idx="19">
                  <c:v>3260542</c:v>
                </c:pt>
                <c:pt idx="20">
                  <c:v>637120</c:v>
                </c:pt>
                <c:pt idx="21">
                  <c:v>1471260</c:v>
                </c:pt>
                <c:pt idx="22">
                  <c:v>2349032</c:v>
                </c:pt>
                <c:pt idx="23">
                  <c:v>3488280</c:v>
                </c:pt>
                <c:pt idx="24">
                  <c:v>681507</c:v>
                </c:pt>
                <c:pt idx="25">
                  <c:v>1570125</c:v>
                </c:pt>
                <c:pt idx="26">
                  <c:v>2520400</c:v>
                </c:pt>
                <c:pt idx="27">
                  <c:v>3740890</c:v>
                </c:pt>
                <c:pt idx="28">
                  <c:v>707890</c:v>
                </c:pt>
                <c:pt idx="29">
                  <c:v>1590458</c:v>
                </c:pt>
                <c:pt idx="30">
                  <c:v>2580545</c:v>
                </c:pt>
                <c:pt idx="31">
                  <c:v>3847182</c:v>
                </c:pt>
                <c:pt idx="32">
                  <c:v>1194374</c:v>
                </c:pt>
                <c:pt idx="33">
                  <c:v>2443187</c:v>
                </c:pt>
                <c:pt idx="34">
                  <c:v>3643801</c:v>
                </c:pt>
                <c:pt idx="35">
                  <c:v>5115805</c:v>
                </c:pt>
                <c:pt idx="36">
                  <c:v>1255312</c:v>
                </c:pt>
                <c:pt idx="37">
                  <c:v>2602382</c:v>
                </c:pt>
                <c:pt idx="38">
                  <c:v>4006189</c:v>
                </c:pt>
                <c:pt idx="39">
                  <c:v>5545715</c:v>
                </c:pt>
                <c:pt idx="40">
                  <c:v>1320754</c:v>
                </c:pt>
                <c:pt idx="41">
                  <c:v>2727671</c:v>
                </c:pt>
                <c:pt idx="42">
                  <c:v>4176814</c:v>
                </c:pt>
                <c:pt idx="43">
                  <c:v>5830725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E4-4C3B-8820-4DF7AD5881A9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Forecast(ETS)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Sheet1!$C$5:$C$56</c:f>
              <c:numCache>
                <c:formatCode>mmm/yyyy</c:formatCode>
                <c:ptCount val="52"/>
                <c:pt idx="0">
                  <c:v>41334</c:v>
                </c:pt>
                <c:pt idx="1">
                  <c:v>41426</c:v>
                </c:pt>
                <c:pt idx="2">
                  <c:v>41518</c:v>
                </c:pt>
                <c:pt idx="3">
                  <c:v>41609</c:v>
                </c:pt>
                <c:pt idx="4">
                  <c:v>41699</c:v>
                </c:pt>
                <c:pt idx="5">
                  <c:v>41791</c:v>
                </c:pt>
                <c:pt idx="6">
                  <c:v>41883</c:v>
                </c:pt>
                <c:pt idx="7">
                  <c:v>41974</c:v>
                </c:pt>
                <c:pt idx="8">
                  <c:v>42064</c:v>
                </c:pt>
                <c:pt idx="9">
                  <c:v>42156</c:v>
                </c:pt>
                <c:pt idx="10">
                  <c:v>42248</c:v>
                </c:pt>
                <c:pt idx="11">
                  <c:v>42339</c:v>
                </c:pt>
                <c:pt idx="12">
                  <c:v>42430</c:v>
                </c:pt>
                <c:pt idx="13">
                  <c:v>42522</c:v>
                </c:pt>
                <c:pt idx="14">
                  <c:v>42614</c:v>
                </c:pt>
                <c:pt idx="15">
                  <c:v>42705</c:v>
                </c:pt>
                <c:pt idx="16">
                  <c:v>42795</c:v>
                </c:pt>
                <c:pt idx="17">
                  <c:v>42887</c:v>
                </c:pt>
                <c:pt idx="18">
                  <c:v>42979</c:v>
                </c:pt>
                <c:pt idx="19">
                  <c:v>43070</c:v>
                </c:pt>
                <c:pt idx="20">
                  <c:v>43160</c:v>
                </c:pt>
                <c:pt idx="21">
                  <c:v>43252</c:v>
                </c:pt>
                <c:pt idx="22">
                  <c:v>43344</c:v>
                </c:pt>
                <c:pt idx="23">
                  <c:v>43435</c:v>
                </c:pt>
                <c:pt idx="24">
                  <c:v>43525</c:v>
                </c:pt>
                <c:pt idx="25">
                  <c:v>43617</c:v>
                </c:pt>
                <c:pt idx="26">
                  <c:v>43709</c:v>
                </c:pt>
                <c:pt idx="27">
                  <c:v>43800</c:v>
                </c:pt>
                <c:pt idx="28">
                  <c:v>43891</c:v>
                </c:pt>
                <c:pt idx="29">
                  <c:v>43983</c:v>
                </c:pt>
                <c:pt idx="30">
                  <c:v>44075</c:v>
                </c:pt>
                <c:pt idx="31">
                  <c:v>44166</c:v>
                </c:pt>
                <c:pt idx="32">
                  <c:v>44256</c:v>
                </c:pt>
                <c:pt idx="33">
                  <c:v>44348</c:v>
                </c:pt>
                <c:pt idx="34">
                  <c:v>44440</c:v>
                </c:pt>
                <c:pt idx="35">
                  <c:v>44531</c:v>
                </c:pt>
                <c:pt idx="36">
                  <c:v>44621</c:v>
                </c:pt>
                <c:pt idx="37">
                  <c:v>44713</c:v>
                </c:pt>
                <c:pt idx="38">
                  <c:v>44805</c:v>
                </c:pt>
                <c:pt idx="39">
                  <c:v>44896</c:v>
                </c:pt>
                <c:pt idx="40">
                  <c:v>44986</c:v>
                </c:pt>
                <c:pt idx="41">
                  <c:v>45078</c:v>
                </c:pt>
                <c:pt idx="42">
                  <c:v>45170</c:v>
                </c:pt>
                <c:pt idx="43">
                  <c:v>45261</c:v>
                </c:pt>
                <c:pt idx="44">
                  <c:v>45352</c:v>
                </c:pt>
                <c:pt idx="45">
                  <c:v>45444</c:v>
                </c:pt>
                <c:pt idx="46">
                  <c:v>45536</c:v>
                </c:pt>
                <c:pt idx="47">
                  <c:v>45627</c:v>
                </c:pt>
                <c:pt idx="48">
                  <c:v>45717</c:v>
                </c:pt>
                <c:pt idx="49">
                  <c:v>45809</c:v>
                </c:pt>
                <c:pt idx="50">
                  <c:v>45901</c:v>
                </c:pt>
                <c:pt idx="51">
                  <c:v>45992</c:v>
                </c:pt>
              </c:numCache>
            </c:numRef>
          </c:cat>
          <c:val>
            <c:numRef>
              <c:f>Sheet1!$E$5:$E$56</c:f>
              <c:numCache>
                <c:formatCode>General</c:formatCode>
                <c:ptCount val="52"/>
                <c:pt idx="43" formatCode="#,##0\ [$₫-42A]">
                  <c:v>5830725</c:v>
                </c:pt>
                <c:pt idx="44" formatCode="#,##0\ [$₫-42A]">
                  <c:v>1666474.0346655832</c:v>
                </c:pt>
                <c:pt idx="45" formatCode="#,##0\ [$₫-42A]">
                  <c:v>3198086.0351535976</c:v>
                </c:pt>
                <c:pt idx="46" formatCode="#,##0\ [$₫-42A]">
                  <c:v>4595382.7657368546</c:v>
                </c:pt>
                <c:pt idx="47" formatCode="#,##0\ [$₫-42A]">
                  <c:v>6044451.5421864083</c:v>
                </c:pt>
                <c:pt idx="48" formatCode="#,##0\ [$₫-42A]">
                  <c:v>1880610.4693260528</c:v>
                </c:pt>
                <c:pt idx="49" formatCode="#,##0\ [$₫-42A]">
                  <c:v>3412222.4698140668</c:v>
                </c:pt>
                <c:pt idx="50" formatCode="#,##0\ [$₫-42A]">
                  <c:v>4809519.2003973247</c:v>
                </c:pt>
                <c:pt idx="51" formatCode="#,##0\ [$₫-42A]">
                  <c:v>6258587.9768468784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E4-4C3B-8820-4DF7AD588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260191"/>
        <c:axId val="775260671"/>
      </c:lineChart>
      <c:dateAx>
        <c:axId val="775260191"/>
        <c:scaling>
          <c:orientation val="minMax"/>
        </c:scaling>
        <c:delete val="0"/>
        <c:axPos val="b"/>
        <c:numFmt formatCode="m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260671"/>
        <c:crosses val="autoZero"/>
        <c:auto val="1"/>
        <c:lblOffset val="100"/>
        <c:baseTimeUnit val="months"/>
      </c:dateAx>
      <c:valAx>
        <c:axId val="77526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[$₫-42A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26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GDP VND Billion	(Constant Prices 2010, NSA)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Sheet5!$B$2:$B$56</c:f>
              <c:numCache>
                <c:formatCode>#,##0\ [$₫-42A]</c:formatCode>
                <c:ptCount val="55"/>
                <c:pt idx="0">
                  <c:v>480455</c:v>
                </c:pt>
                <c:pt idx="1">
                  <c:v>1125008</c:v>
                </c:pt>
                <c:pt idx="2">
                  <c:v>1742030</c:v>
                </c:pt>
                <c:pt idx="3">
                  <c:v>2540869</c:v>
                </c:pt>
                <c:pt idx="4">
                  <c:v>523650</c:v>
                </c:pt>
                <c:pt idx="5">
                  <c:v>1148050</c:v>
                </c:pt>
                <c:pt idx="6">
                  <c:v>1840658</c:v>
                </c:pt>
                <c:pt idx="7">
                  <c:v>2782560</c:v>
                </c:pt>
                <c:pt idx="8">
                  <c:v>535540</c:v>
                </c:pt>
                <c:pt idx="9">
                  <c:v>1220658</c:v>
                </c:pt>
                <c:pt idx="10">
                  <c:v>1956235</c:v>
                </c:pt>
                <c:pt idx="11">
                  <c:v>2880089</c:v>
                </c:pt>
                <c:pt idx="12">
                  <c:v>558208</c:v>
                </c:pt>
                <c:pt idx="13">
                  <c:v>1298925</c:v>
                </c:pt>
                <c:pt idx="14">
                  <c:v>2046050</c:v>
                </c:pt>
                <c:pt idx="15">
                  <c:v>3050725</c:v>
                </c:pt>
                <c:pt idx="16">
                  <c:v>593054</c:v>
                </c:pt>
                <c:pt idx="17">
                  <c:v>1348200</c:v>
                </c:pt>
                <c:pt idx="18">
                  <c:v>2210809</c:v>
                </c:pt>
                <c:pt idx="19">
                  <c:v>3260542</c:v>
                </c:pt>
                <c:pt idx="20">
                  <c:v>637120</c:v>
                </c:pt>
                <c:pt idx="21">
                  <c:v>1471260</c:v>
                </c:pt>
                <c:pt idx="22">
                  <c:v>2349032</c:v>
                </c:pt>
                <c:pt idx="23">
                  <c:v>3488280</c:v>
                </c:pt>
                <c:pt idx="24">
                  <c:v>681507</c:v>
                </c:pt>
                <c:pt idx="25">
                  <c:v>1570125</c:v>
                </c:pt>
                <c:pt idx="26">
                  <c:v>2520400</c:v>
                </c:pt>
                <c:pt idx="27">
                  <c:v>3740890</c:v>
                </c:pt>
                <c:pt idx="28">
                  <c:v>707890</c:v>
                </c:pt>
                <c:pt idx="29">
                  <c:v>1590458</c:v>
                </c:pt>
                <c:pt idx="30">
                  <c:v>2580545</c:v>
                </c:pt>
                <c:pt idx="31">
                  <c:v>3847182</c:v>
                </c:pt>
                <c:pt idx="32">
                  <c:v>1194374</c:v>
                </c:pt>
                <c:pt idx="33">
                  <c:v>2443187</c:v>
                </c:pt>
                <c:pt idx="34">
                  <c:v>3643801</c:v>
                </c:pt>
                <c:pt idx="35">
                  <c:v>5115805</c:v>
                </c:pt>
                <c:pt idx="36">
                  <c:v>1255312</c:v>
                </c:pt>
                <c:pt idx="37">
                  <c:v>2602382</c:v>
                </c:pt>
                <c:pt idx="38">
                  <c:v>4006189</c:v>
                </c:pt>
                <c:pt idx="39">
                  <c:v>5545715</c:v>
                </c:pt>
                <c:pt idx="40">
                  <c:v>1320754</c:v>
                </c:pt>
                <c:pt idx="41">
                  <c:v>2727671</c:v>
                </c:pt>
                <c:pt idx="42">
                  <c:v>4176814</c:v>
                </c:pt>
                <c:pt idx="43">
                  <c:v>5830725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D-4215-AD80-76A32204EDB6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Forecast(GDP VND Billion	(Constant Prices 2010, NSA))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Sheet5!$A$2:$A$56</c:f>
              <c:numCache>
                <c:formatCode>mmm/yyyy</c:formatCode>
                <c:ptCount val="55"/>
                <c:pt idx="0">
                  <c:v>41334</c:v>
                </c:pt>
                <c:pt idx="1">
                  <c:v>41426</c:v>
                </c:pt>
                <c:pt idx="2">
                  <c:v>41518</c:v>
                </c:pt>
                <c:pt idx="3">
                  <c:v>41609</c:v>
                </c:pt>
                <c:pt idx="4">
                  <c:v>41699</c:v>
                </c:pt>
                <c:pt idx="5">
                  <c:v>41791</c:v>
                </c:pt>
                <c:pt idx="6">
                  <c:v>41883</c:v>
                </c:pt>
                <c:pt idx="7">
                  <c:v>41974</c:v>
                </c:pt>
                <c:pt idx="8">
                  <c:v>42064</c:v>
                </c:pt>
                <c:pt idx="9">
                  <c:v>42156</c:v>
                </c:pt>
                <c:pt idx="10">
                  <c:v>42248</c:v>
                </c:pt>
                <c:pt idx="11">
                  <c:v>42339</c:v>
                </c:pt>
                <c:pt idx="12">
                  <c:v>42430</c:v>
                </c:pt>
                <c:pt idx="13">
                  <c:v>42522</c:v>
                </c:pt>
                <c:pt idx="14">
                  <c:v>42614</c:v>
                </c:pt>
                <c:pt idx="15">
                  <c:v>42705</c:v>
                </c:pt>
                <c:pt idx="16">
                  <c:v>42795</c:v>
                </c:pt>
                <c:pt idx="17">
                  <c:v>42887</c:v>
                </c:pt>
                <c:pt idx="18">
                  <c:v>42979</c:v>
                </c:pt>
                <c:pt idx="19">
                  <c:v>43070</c:v>
                </c:pt>
                <c:pt idx="20">
                  <c:v>43160</c:v>
                </c:pt>
                <c:pt idx="21">
                  <c:v>43252</c:v>
                </c:pt>
                <c:pt idx="22">
                  <c:v>43344</c:v>
                </c:pt>
                <c:pt idx="23">
                  <c:v>43435</c:v>
                </c:pt>
                <c:pt idx="24">
                  <c:v>43525</c:v>
                </c:pt>
                <c:pt idx="25">
                  <c:v>43617</c:v>
                </c:pt>
                <c:pt idx="26">
                  <c:v>43709</c:v>
                </c:pt>
                <c:pt idx="27">
                  <c:v>43800</c:v>
                </c:pt>
                <c:pt idx="28">
                  <c:v>43891</c:v>
                </c:pt>
                <c:pt idx="29">
                  <c:v>43983</c:v>
                </c:pt>
                <c:pt idx="30">
                  <c:v>44075</c:v>
                </c:pt>
                <c:pt idx="31">
                  <c:v>44166</c:v>
                </c:pt>
                <c:pt idx="32">
                  <c:v>44256</c:v>
                </c:pt>
                <c:pt idx="33">
                  <c:v>44348</c:v>
                </c:pt>
                <c:pt idx="34">
                  <c:v>44440</c:v>
                </c:pt>
                <c:pt idx="35">
                  <c:v>44531</c:v>
                </c:pt>
                <c:pt idx="36">
                  <c:v>44621</c:v>
                </c:pt>
                <c:pt idx="37">
                  <c:v>44713</c:v>
                </c:pt>
                <c:pt idx="38">
                  <c:v>44805</c:v>
                </c:pt>
                <c:pt idx="39">
                  <c:v>44896</c:v>
                </c:pt>
                <c:pt idx="40">
                  <c:v>44986</c:v>
                </c:pt>
                <c:pt idx="41">
                  <c:v>45078</c:v>
                </c:pt>
                <c:pt idx="42">
                  <c:v>45170</c:v>
                </c:pt>
                <c:pt idx="43">
                  <c:v>45261</c:v>
                </c:pt>
                <c:pt idx="44">
                  <c:v>45352</c:v>
                </c:pt>
                <c:pt idx="45">
                  <c:v>45444</c:v>
                </c:pt>
                <c:pt idx="46">
                  <c:v>45536</c:v>
                </c:pt>
                <c:pt idx="47">
                  <c:v>45627</c:v>
                </c:pt>
                <c:pt idx="48">
                  <c:v>45717</c:v>
                </c:pt>
                <c:pt idx="49">
                  <c:v>45809</c:v>
                </c:pt>
                <c:pt idx="50">
                  <c:v>45901</c:v>
                </c:pt>
                <c:pt idx="51">
                  <c:v>45992</c:v>
                </c:pt>
                <c:pt idx="52">
                  <c:v>46082</c:v>
                </c:pt>
                <c:pt idx="53">
                  <c:v>46174</c:v>
                </c:pt>
                <c:pt idx="54">
                  <c:v>46266</c:v>
                </c:pt>
              </c:numCache>
            </c:numRef>
          </c:cat>
          <c:val>
            <c:numRef>
              <c:f>Sheet5!$C$2:$C$56</c:f>
              <c:numCache>
                <c:formatCode>General</c:formatCode>
                <c:ptCount val="55"/>
                <c:pt idx="43" formatCode="#,##0\ [$₫-42A]">
                  <c:v>5830725</c:v>
                </c:pt>
                <c:pt idx="44" formatCode="#,##0\ [$₫-42A]">
                  <c:v>1666474.0346655832</c:v>
                </c:pt>
                <c:pt idx="45" formatCode="#,##0\ [$₫-42A]">
                  <c:v>3198086.0351535976</c:v>
                </c:pt>
                <c:pt idx="46" formatCode="#,##0\ [$₫-42A]">
                  <c:v>4595382.7657368546</c:v>
                </c:pt>
                <c:pt idx="47" formatCode="#,##0\ [$₫-42A]">
                  <c:v>6044451.5421864083</c:v>
                </c:pt>
                <c:pt idx="48" formatCode="#,##0\ [$₫-42A]">
                  <c:v>1880610.4693260528</c:v>
                </c:pt>
                <c:pt idx="49" formatCode="#,##0\ [$₫-42A]">
                  <c:v>3412222.4698140668</c:v>
                </c:pt>
                <c:pt idx="50" formatCode="#,##0\ [$₫-42A]">
                  <c:v>4809519.2003973247</c:v>
                </c:pt>
                <c:pt idx="51" formatCode="#,##0\ [$₫-42A]">
                  <c:v>6258587.9768468784</c:v>
                </c:pt>
                <c:pt idx="52" formatCode="#,##0\ [$₫-42A]">
                  <c:v>2094746.9039865225</c:v>
                </c:pt>
                <c:pt idx="53" formatCode="#,##0\ [$₫-42A]">
                  <c:v>3626358.9044745369</c:v>
                </c:pt>
                <c:pt idx="54" formatCode="#,##0\ [$₫-42A]">
                  <c:v>5023655.6350577939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D-4215-AD80-76A32204EDB6}"/>
            </c:ext>
          </c:extLst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Lower Confidence Bound(GDP VND Billion	(Constant Prices 2010, NSA))</c:v>
                </c:pt>
              </c:strCache>
            </c:strRef>
          </c:tx>
          <c:spPr>
            <a:ln w="12700" cap="rnd">
              <a:solidFill>
                <a:srgbClr val="E9713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Sheet5!$A$2:$A$56</c:f>
              <c:numCache>
                <c:formatCode>mmm/yyyy</c:formatCode>
                <c:ptCount val="55"/>
                <c:pt idx="0">
                  <c:v>41334</c:v>
                </c:pt>
                <c:pt idx="1">
                  <c:v>41426</c:v>
                </c:pt>
                <c:pt idx="2">
                  <c:v>41518</c:v>
                </c:pt>
                <c:pt idx="3">
                  <c:v>41609</c:v>
                </c:pt>
                <c:pt idx="4">
                  <c:v>41699</c:v>
                </c:pt>
                <c:pt idx="5">
                  <c:v>41791</c:v>
                </c:pt>
                <c:pt idx="6">
                  <c:v>41883</c:v>
                </c:pt>
                <c:pt idx="7">
                  <c:v>41974</c:v>
                </c:pt>
                <c:pt idx="8">
                  <c:v>42064</c:v>
                </c:pt>
                <c:pt idx="9">
                  <c:v>42156</c:v>
                </c:pt>
                <c:pt idx="10">
                  <c:v>42248</c:v>
                </c:pt>
                <c:pt idx="11">
                  <c:v>42339</c:v>
                </c:pt>
                <c:pt idx="12">
                  <c:v>42430</c:v>
                </c:pt>
                <c:pt idx="13">
                  <c:v>42522</c:v>
                </c:pt>
                <c:pt idx="14">
                  <c:v>42614</c:v>
                </c:pt>
                <c:pt idx="15">
                  <c:v>42705</c:v>
                </c:pt>
                <c:pt idx="16">
                  <c:v>42795</c:v>
                </c:pt>
                <c:pt idx="17">
                  <c:v>42887</c:v>
                </c:pt>
                <c:pt idx="18">
                  <c:v>42979</c:v>
                </c:pt>
                <c:pt idx="19">
                  <c:v>43070</c:v>
                </c:pt>
                <c:pt idx="20">
                  <c:v>43160</c:v>
                </c:pt>
                <c:pt idx="21">
                  <c:v>43252</c:v>
                </c:pt>
                <c:pt idx="22">
                  <c:v>43344</c:v>
                </c:pt>
                <c:pt idx="23">
                  <c:v>43435</c:v>
                </c:pt>
                <c:pt idx="24">
                  <c:v>43525</c:v>
                </c:pt>
                <c:pt idx="25">
                  <c:v>43617</c:v>
                </c:pt>
                <c:pt idx="26">
                  <c:v>43709</c:v>
                </c:pt>
                <c:pt idx="27">
                  <c:v>43800</c:v>
                </c:pt>
                <c:pt idx="28">
                  <c:v>43891</c:v>
                </c:pt>
                <c:pt idx="29">
                  <c:v>43983</c:v>
                </c:pt>
                <c:pt idx="30">
                  <c:v>44075</c:v>
                </c:pt>
                <c:pt idx="31">
                  <c:v>44166</c:v>
                </c:pt>
                <c:pt idx="32">
                  <c:v>44256</c:v>
                </c:pt>
                <c:pt idx="33">
                  <c:v>44348</c:v>
                </c:pt>
                <c:pt idx="34">
                  <c:v>44440</c:v>
                </c:pt>
                <c:pt idx="35">
                  <c:v>44531</c:v>
                </c:pt>
                <c:pt idx="36">
                  <c:v>44621</c:v>
                </c:pt>
                <c:pt idx="37">
                  <c:v>44713</c:v>
                </c:pt>
                <c:pt idx="38">
                  <c:v>44805</c:v>
                </c:pt>
                <c:pt idx="39">
                  <c:v>44896</c:v>
                </c:pt>
                <c:pt idx="40">
                  <c:v>44986</c:v>
                </c:pt>
                <c:pt idx="41">
                  <c:v>45078</c:v>
                </c:pt>
                <c:pt idx="42">
                  <c:v>45170</c:v>
                </c:pt>
                <c:pt idx="43">
                  <c:v>45261</c:v>
                </c:pt>
                <c:pt idx="44">
                  <c:v>45352</c:v>
                </c:pt>
                <c:pt idx="45">
                  <c:v>45444</c:v>
                </c:pt>
                <c:pt idx="46">
                  <c:v>45536</c:v>
                </c:pt>
                <c:pt idx="47">
                  <c:v>45627</c:v>
                </c:pt>
                <c:pt idx="48">
                  <c:v>45717</c:v>
                </c:pt>
                <c:pt idx="49">
                  <c:v>45809</c:v>
                </c:pt>
                <c:pt idx="50">
                  <c:v>45901</c:v>
                </c:pt>
                <c:pt idx="51">
                  <c:v>45992</c:v>
                </c:pt>
                <c:pt idx="52">
                  <c:v>46082</c:v>
                </c:pt>
                <c:pt idx="53">
                  <c:v>46174</c:v>
                </c:pt>
                <c:pt idx="54">
                  <c:v>46266</c:v>
                </c:pt>
              </c:numCache>
            </c:numRef>
          </c:cat>
          <c:val>
            <c:numRef>
              <c:f>Sheet5!$D$2:$D$56</c:f>
              <c:numCache>
                <c:formatCode>General</c:formatCode>
                <c:ptCount val="55"/>
                <c:pt idx="43" formatCode="#,##0\ [$₫-42A]">
                  <c:v>5830725</c:v>
                </c:pt>
                <c:pt idx="44" formatCode="#,##0\ [$₫-42A]">
                  <c:v>1179157.5059071823</c:v>
                </c:pt>
                <c:pt idx="45" formatCode="#,##0\ [$₫-42A]">
                  <c:v>2653031.4838671945</c:v>
                </c:pt>
                <c:pt idx="46" formatCode="#,##0\ [$₫-42A]">
                  <c:v>3997946.8123608418</c:v>
                </c:pt>
                <c:pt idx="47" formatCode="#,##0\ [$₫-42A]">
                  <c:v>5398685.6111550583</c:v>
                </c:pt>
                <c:pt idx="48" formatCode="#,##0\ [$₫-42A]">
                  <c:v>1070722.7989829844</c:v>
                </c:pt>
                <c:pt idx="49" formatCode="#,##0\ [$₫-42A]">
                  <c:v>2565770.632846958</c:v>
                </c:pt>
                <c:pt idx="50" formatCode="#,##0\ [$₫-42A]">
                  <c:v>3927882.3841930241</c:v>
                </c:pt>
                <c:pt idx="51" formatCode="#,##0\ [$₫-42A]">
                  <c:v>5342986.096292831</c:v>
                </c:pt>
                <c:pt idx="52" formatCode="#,##0\ [$₫-42A]">
                  <c:v>1055930.0178816505</c:v>
                </c:pt>
                <c:pt idx="53" formatCode="#,##0\ [$₫-42A]">
                  <c:v>2558339.052168854</c:v>
                </c:pt>
                <c:pt idx="54" formatCode="#,##0\ [$₫-42A]">
                  <c:v>3927099.9928529542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4D-4215-AD80-76A32204EDB6}"/>
            </c:ext>
          </c:extLst>
        </c:ser>
        <c:ser>
          <c:idx val="3"/>
          <c:order val="3"/>
          <c:tx>
            <c:strRef>
              <c:f>Sheet5!$E$1</c:f>
              <c:strCache>
                <c:ptCount val="1"/>
                <c:pt idx="0">
                  <c:v>Upper Confidence Bound(GDP VND Billion	(Constant Prices 2010, NSA))</c:v>
                </c:pt>
              </c:strCache>
            </c:strRef>
          </c:tx>
          <c:spPr>
            <a:ln w="12700" cap="rnd">
              <a:solidFill>
                <a:srgbClr val="E9713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Sheet5!$A$2:$A$56</c:f>
              <c:numCache>
                <c:formatCode>mmm/yyyy</c:formatCode>
                <c:ptCount val="55"/>
                <c:pt idx="0">
                  <c:v>41334</c:v>
                </c:pt>
                <c:pt idx="1">
                  <c:v>41426</c:v>
                </c:pt>
                <c:pt idx="2">
                  <c:v>41518</c:v>
                </c:pt>
                <c:pt idx="3">
                  <c:v>41609</c:v>
                </c:pt>
                <c:pt idx="4">
                  <c:v>41699</c:v>
                </c:pt>
                <c:pt idx="5">
                  <c:v>41791</c:v>
                </c:pt>
                <c:pt idx="6">
                  <c:v>41883</c:v>
                </c:pt>
                <c:pt idx="7">
                  <c:v>41974</c:v>
                </c:pt>
                <c:pt idx="8">
                  <c:v>42064</c:v>
                </c:pt>
                <c:pt idx="9">
                  <c:v>42156</c:v>
                </c:pt>
                <c:pt idx="10">
                  <c:v>42248</c:v>
                </c:pt>
                <c:pt idx="11">
                  <c:v>42339</c:v>
                </c:pt>
                <c:pt idx="12">
                  <c:v>42430</c:v>
                </c:pt>
                <c:pt idx="13">
                  <c:v>42522</c:v>
                </c:pt>
                <c:pt idx="14">
                  <c:v>42614</c:v>
                </c:pt>
                <c:pt idx="15">
                  <c:v>42705</c:v>
                </c:pt>
                <c:pt idx="16">
                  <c:v>42795</c:v>
                </c:pt>
                <c:pt idx="17">
                  <c:v>42887</c:v>
                </c:pt>
                <c:pt idx="18">
                  <c:v>42979</c:v>
                </c:pt>
                <c:pt idx="19">
                  <c:v>43070</c:v>
                </c:pt>
                <c:pt idx="20">
                  <c:v>43160</c:v>
                </c:pt>
                <c:pt idx="21">
                  <c:v>43252</c:v>
                </c:pt>
                <c:pt idx="22">
                  <c:v>43344</c:v>
                </c:pt>
                <c:pt idx="23">
                  <c:v>43435</c:v>
                </c:pt>
                <c:pt idx="24">
                  <c:v>43525</c:v>
                </c:pt>
                <c:pt idx="25">
                  <c:v>43617</c:v>
                </c:pt>
                <c:pt idx="26">
                  <c:v>43709</c:v>
                </c:pt>
                <c:pt idx="27">
                  <c:v>43800</c:v>
                </c:pt>
                <c:pt idx="28">
                  <c:v>43891</c:v>
                </c:pt>
                <c:pt idx="29">
                  <c:v>43983</c:v>
                </c:pt>
                <c:pt idx="30">
                  <c:v>44075</c:v>
                </c:pt>
                <c:pt idx="31">
                  <c:v>44166</c:v>
                </c:pt>
                <c:pt idx="32">
                  <c:v>44256</c:v>
                </c:pt>
                <c:pt idx="33">
                  <c:v>44348</c:v>
                </c:pt>
                <c:pt idx="34">
                  <c:v>44440</c:v>
                </c:pt>
                <c:pt idx="35">
                  <c:v>44531</c:v>
                </c:pt>
                <c:pt idx="36">
                  <c:v>44621</c:v>
                </c:pt>
                <c:pt idx="37">
                  <c:v>44713</c:v>
                </c:pt>
                <c:pt idx="38">
                  <c:v>44805</c:v>
                </c:pt>
                <c:pt idx="39">
                  <c:v>44896</c:v>
                </c:pt>
                <c:pt idx="40">
                  <c:v>44986</c:v>
                </c:pt>
                <c:pt idx="41">
                  <c:v>45078</c:v>
                </c:pt>
                <c:pt idx="42">
                  <c:v>45170</c:v>
                </c:pt>
                <c:pt idx="43">
                  <c:v>45261</c:v>
                </c:pt>
                <c:pt idx="44">
                  <c:v>45352</c:v>
                </c:pt>
                <c:pt idx="45">
                  <c:v>45444</c:v>
                </c:pt>
                <c:pt idx="46">
                  <c:v>45536</c:v>
                </c:pt>
                <c:pt idx="47">
                  <c:v>45627</c:v>
                </c:pt>
                <c:pt idx="48">
                  <c:v>45717</c:v>
                </c:pt>
                <c:pt idx="49">
                  <c:v>45809</c:v>
                </c:pt>
                <c:pt idx="50">
                  <c:v>45901</c:v>
                </c:pt>
                <c:pt idx="51">
                  <c:v>45992</c:v>
                </c:pt>
                <c:pt idx="52">
                  <c:v>46082</c:v>
                </c:pt>
                <c:pt idx="53">
                  <c:v>46174</c:v>
                </c:pt>
                <c:pt idx="54">
                  <c:v>46266</c:v>
                </c:pt>
              </c:numCache>
            </c:numRef>
          </c:cat>
          <c:val>
            <c:numRef>
              <c:f>Sheet5!$E$2:$E$56</c:f>
              <c:numCache>
                <c:formatCode>General</c:formatCode>
                <c:ptCount val="55"/>
                <c:pt idx="43" formatCode="#,##0\ [$₫-42A]">
                  <c:v>5830725</c:v>
                </c:pt>
                <c:pt idx="44" formatCode="#,##0\ [$₫-42A]">
                  <c:v>2153790.5634239838</c:v>
                </c:pt>
                <c:pt idx="45" formatCode="#,##0\ [$₫-42A]">
                  <c:v>3743140.5864400007</c:v>
                </c:pt>
                <c:pt idx="46" formatCode="#,##0\ [$₫-42A]">
                  <c:v>5192818.7191128675</c:v>
                </c:pt>
                <c:pt idx="47" formatCode="#,##0\ [$₫-42A]">
                  <c:v>6690217.4732177584</c:v>
                </c:pt>
                <c:pt idx="48" formatCode="#,##0\ [$₫-42A]">
                  <c:v>2690498.1396691212</c:v>
                </c:pt>
                <c:pt idx="49" formatCode="#,##0\ [$₫-42A]">
                  <c:v>4258674.3067811755</c:v>
                </c:pt>
                <c:pt idx="50" formatCode="#,##0\ [$₫-42A]">
                  <c:v>5691156.0166016249</c:v>
                </c:pt>
                <c:pt idx="51" formatCode="#,##0\ [$₫-42A]">
                  <c:v>7174189.8574009258</c:v>
                </c:pt>
                <c:pt idx="52" formatCode="#,##0\ [$₫-42A]">
                  <c:v>3133563.7900913944</c:v>
                </c:pt>
                <c:pt idx="53" formatCode="#,##0\ [$₫-42A]">
                  <c:v>4694378.7567802202</c:v>
                </c:pt>
                <c:pt idx="54" formatCode="#,##0\ [$₫-42A]">
                  <c:v>6120211.2772626337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4D-4215-AD80-76A32204E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806511"/>
        <c:axId val="862411599"/>
      </c:lineChart>
      <c:catAx>
        <c:axId val="66980651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411599"/>
        <c:crosses val="autoZero"/>
        <c:auto val="1"/>
        <c:lblAlgn val="ctr"/>
        <c:lblOffset val="100"/>
        <c:noMultiLvlLbl val="0"/>
      </c:catAx>
      <c:valAx>
        <c:axId val="86241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[$₫-42A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0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487680</xdr:colOff>
      <xdr:row>6</xdr:row>
      <xdr:rowOff>68580</xdr:rowOff>
    </xdr:from>
    <xdr:to>
      <xdr:col>18</xdr:col>
      <xdr:colOff>449580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966B68-21E4-5B07-BC06-4A8946C8CC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1432560</xdr:colOff>
      <xdr:row>8</xdr:row>
      <xdr:rowOff>0</xdr:rowOff>
    </xdr:from>
    <xdr:to>
      <xdr:col>4</xdr:col>
      <xdr:colOff>1845945</xdr:colOff>
      <xdr:row>28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CFAA11-CB29-4D3B-A757-46C6CE70B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A564F2-008A-4988-9EA2-0054482C0E01}" name="Table6" displayName="Table6" ref="A1:E56" totalsRowShown="0">
  <autoFilter ref="A1:E56" xr:uid="{79A564F2-008A-4988-9EA2-0054482C0E01}"/>
  <tableColumns count="5">
    <tableColumn id="1" xr3:uid="{B9CCEF93-B02B-48D6-A793-6DFCCB35B0E9}" name="Date " dataDxfId="4"/>
    <tableColumn id="2" xr3:uid="{C1F2918F-0423-4B25-A74D-53077BE13EE3}" name="GDP VND Billion_x0009_(Constant Prices 2010, NSA)"/>
    <tableColumn id="3" xr3:uid="{C059BB88-0D04-4A7B-AB78-ED2B8A331F8F}" name="Forecast(GDP VND Billion_x0009_(Constant Prices 2010, NSA))" dataDxfId="3">
      <calculatedColumnFormula>_xlfn.FORECAST.ETS(A2,$B$2:$B$45,$A$2:$A$45,4,1)</calculatedColumnFormula>
    </tableColumn>
    <tableColumn id="4" xr3:uid="{0EF3F3F8-EB01-4E9D-A56D-6462EFD3FA73}" name="Lower Confidence Bound(GDP VND Billion_x0009_(Constant Prices 2010, NSA))" dataDxfId="2">
      <calculatedColumnFormula>C2-_xlfn.FORECAST.ETS.CONFINT(A2,$B$2:$B$45,$A$2:$A$45,0.95,4,1)</calculatedColumnFormula>
    </tableColumn>
    <tableColumn id="5" xr3:uid="{6368D81F-94CA-4A38-94CB-7097DA68A857}" name="Upper Confidence Bound(GDP VND Billion_x0009_(Constant Prices 2010, NSA))" dataDxfId="1">
      <calculatedColumnFormula>C2+_xlfn.FORECAST.ETS.CONFINT(A2,$B$2:$B$45,$A$2:$A$45,0.95,4,1)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91FB08-AD62-4CBB-8540-EDCA3B8F879B}" name="Table7" displayName="Table7" ref="G1:H8" totalsRowShown="0">
  <autoFilter ref="G1:H8" xr:uid="{3491FB08-AD62-4CBB-8540-EDCA3B8F879B}"/>
  <tableColumns count="2">
    <tableColumn id="1" xr3:uid="{AF8B2F09-F418-4EC3-A069-96305052D99C}" name="Statistic"/>
    <tableColumn id="2" xr3:uid="{F6032842-A164-4AFB-82F5-9D75578CF3C4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0D1D-8C99-4D46-AE31-A63DDEAEA9C4}">
  <dimension ref="A4:G56"/>
  <sheetViews>
    <sheetView tabSelected="1" workbookViewId="0">
      <selection activeCell="P31" sqref="P31"/>
    </sheetView>
  </sheetViews>
  <sheetFormatPr defaultRowHeight="14.4" x14ac:dyDescent="0.3"/>
  <cols>
    <col min="1" max="1" width="10.33203125" bestFit="1" customWidth="1"/>
    <col min="3" max="3" width="16.5546875" bestFit="1" customWidth="1"/>
    <col min="4" max="4" width="15.109375" bestFit="1" customWidth="1"/>
    <col min="5" max="5" width="12.109375" bestFit="1" customWidth="1"/>
    <col min="7" max="7" width="10.33203125" bestFit="1" customWidth="1"/>
  </cols>
  <sheetData>
    <row r="4" spans="1:7" ht="43.2" x14ac:dyDescent="0.3">
      <c r="A4" s="5" t="s">
        <v>0</v>
      </c>
      <c r="B4" s="6" t="s">
        <v>1</v>
      </c>
      <c r="C4" s="7" t="s">
        <v>6</v>
      </c>
      <c r="D4" s="8" t="s">
        <v>17</v>
      </c>
      <c r="E4" s="9" t="s">
        <v>16</v>
      </c>
      <c r="G4" s="2"/>
    </row>
    <row r="5" spans="1:7" x14ac:dyDescent="0.3">
      <c r="A5" s="16">
        <v>2013</v>
      </c>
      <c r="B5" s="10">
        <v>1</v>
      </c>
      <c r="C5" s="11">
        <v>41334</v>
      </c>
      <c r="D5" s="12">
        <v>480455</v>
      </c>
      <c r="E5" s="10"/>
    </row>
    <row r="6" spans="1:7" x14ac:dyDescent="0.3">
      <c r="A6" s="14"/>
      <c r="B6" s="10">
        <v>2</v>
      </c>
      <c r="C6" s="11">
        <v>41426</v>
      </c>
      <c r="D6" s="12">
        <v>1125008</v>
      </c>
      <c r="E6" s="10"/>
    </row>
    <row r="7" spans="1:7" x14ac:dyDescent="0.3">
      <c r="A7" s="14"/>
      <c r="B7" s="10">
        <v>3</v>
      </c>
      <c r="C7" s="11">
        <v>41518</v>
      </c>
      <c r="D7" s="12">
        <v>1742030</v>
      </c>
      <c r="E7" s="10"/>
    </row>
    <row r="8" spans="1:7" x14ac:dyDescent="0.3">
      <c r="A8" s="15"/>
      <c r="B8" s="10">
        <v>4</v>
      </c>
      <c r="C8" s="11">
        <v>41609</v>
      </c>
      <c r="D8" s="12">
        <v>2540869</v>
      </c>
      <c r="E8" s="10"/>
    </row>
    <row r="9" spans="1:7" x14ac:dyDescent="0.3">
      <c r="A9" s="16">
        <v>2014</v>
      </c>
      <c r="B9" s="10">
        <v>1</v>
      </c>
      <c r="C9" s="11">
        <v>41699</v>
      </c>
      <c r="D9" s="12">
        <v>523650</v>
      </c>
      <c r="E9" s="10"/>
    </row>
    <row r="10" spans="1:7" x14ac:dyDescent="0.3">
      <c r="A10" s="14"/>
      <c r="B10" s="10">
        <v>2</v>
      </c>
      <c r="C10" s="11">
        <v>41791</v>
      </c>
      <c r="D10" s="12">
        <v>1148050</v>
      </c>
      <c r="E10" s="10"/>
    </row>
    <row r="11" spans="1:7" x14ac:dyDescent="0.3">
      <c r="A11" s="14"/>
      <c r="B11" s="10">
        <v>3</v>
      </c>
      <c r="C11" s="11">
        <v>41883</v>
      </c>
      <c r="D11" s="12">
        <v>1840658</v>
      </c>
      <c r="E11" s="10"/>
    </row>
    <row r="12" spans="1:7" x14ac:dyDescent="0.3">
      <c r="A12" s="15"/>
      <c r="B12" s="10">
        <v>4</v>
      </c>
      <c r="C12" s="11">
        <v>41974</v>
      </c>
      <c r="D12" s="12">
        <v>2782560</v>
      </c>
      <c r="E12" s="10"/>
    </row>
    <row r="13" spans="1:7" x14ac:dyDescent="0.3">
      <c r="A13" s="16">
        <v>2015</v>
      </c>
      <c r="B13" s="10">
        <v>1</v>
      </c>
      <c r="C13" s="11">
        <v>42064</v>
      </c>
      <c r="D13" s="12">
        <v>535540</v>
      </c>
      <c r="E13" s="10"/>
    </row>
    <row r="14" spans="1:7" x14ac:dyDescent="0.3">
      <c r="A14" s="14"/>
      <c r="B14" s="10">
        <v>2</v>
      </c>
      <c r="C14" s="11">
        <v>42156</v>
      </c>
      <c r="D14" s="12">
        <v>1220658</v>
      </c>
      <c r="E14" s="10"/>
    </row>
    <row r="15" spans="1:7" x14ac:dyDescent="0.3">
      <c r="A15" s="14"/>
      <c r="B15" s="10">
        <v>3</v>
      </c>
      <c r="C15" s="11">
        <v>42248</v>
      </c>
      <c r="D15" s="12">
        <v>1956235</v>
      </c>
      <c r="E15" s="10"/>
    </row>
    <row r="16" spans="1:7" x14ac:dyDescent="0.3">
      <c r="A16" s="15"/>
      <c r="B16" s="10">
        <v>4</v>
      </c>
      <c r="C16" s="11">
        <v>42339</v>
      </c>
      <c r="D16" s="12">
        <v>2880089</v>
      </c>
      <c r="E16" s="10"/>
    </row>
    <row r="17" spans="1:5" x14ac:dyDescent="0.3">
      <c r="A17" s="16">
        <v>2016</v>
      </c>
      <c r="B17" s="10">
        <v>1</v>
      </c>
      <c r="C17" s="11">
        <v>42430</v>
      </c>
      <c r="D17" s="12">
        <v>558208</v>
      </c>
      <c r="E17" s="10"/>
    </row>
    <row r="18" spans="1:5" x14ac:dyDescent="0.3">
      <c r="A18" s="14"/>
      <c r="B18" s="10">
        <v>2</v>
      </c>
      <c r="C18" s="11">
        <v>42522</v>
      </c>
      <c r="D18" s="12">
        <v>1298925</v>
      </c>
      <c r="E18" s="10"/>
    </row>
    <row r="19" spans="1:5" x14ac:dyDescent="0.3">
      <c r="A19" s="14"/>
      <c r="B19" s="10">
        <v>3</v>
      </c>
      <c r="C19" s="11">
        <v>42614</v>
      </c>
      <c r="D19" s="12">
        <v>2046050</v>
      </c>
      <c r="E19" s="10"/>
    </row>
    <row r="20" spans="1:5" x14ac:dyDescent="0.3">
      <c r="A20" s="15"/>
      <c r="B20" s="10">
        <v>4</v>
      </c>
      <c r="C20" s="11">
        <v>42705</v>
      </c>
      <c r="D20" s="12">
        <v>3050725</v>
      </c>
      <c r="E20" s="10"/>
    </row>
    <row r="21" spans="1:5" x14ac:dyDescent="0.3">
      <c r="A21" s="16">
        <v>2017</v>
      </c>
      <c r="B21" s="10">
        <v>1</v>
      </c>
      <c r="C21" s="11">
        <v>42795</v>
      </c>
      <c r="D21" s="12">
        <v>593054</v>
      </c>
      <c r="E21" s="10"/>
    </row>
    <row r="22" spans="1:5" x14ac:dyDescent="0.3">
      <c r="A22" s="14"/>
      <c r="B22" s="10">
        <v>2</v>
      </c>
      <c r="C22" s="11">
        <v>42887</v>
      </c>
      <c r="D22" s="12">
        <v>1348200</v>
      </c>
      <c r="E22" s="10"/>
    </row>
    <row r="23" spans="1:5" x14ac:dyDescent="0.3">
      <c r="A23" s="14"/>
      <c r="B23" s="10">
        <v>3</v>
      </c>
      <c r="C23" s="11">
        <v>42979</v>
      </c>
      <c r="D23" s="12">
        <v>2210809</v>
      </c>
      <c r="E23" s="10"/>
    </row>
    <row r="24" spans="1:5" x14ac:dyDescent="0.3">
      <c r="A24" s="15"/>
      <c r="B24" s="10">
        <v>4</v>
      </c>
      <c r="C24" s="11">
        <v>43070</v>
      </c>
      <c r="D24" s="12">
        <v>3260542</v>
      </c>
      <c r="E24" s="10"/>
    </row>
    <row r="25" spans="1:5" x14ac:dyDescent="0.3">
      <c r="A25" s="16">
        <v>2018</v>
      </c>
      <c r="B25" s="10">
        <v>1</v>
      </c>
      <c r="C25" s="11">
        <v>43160</v>
      </c>
      <c r="D25" s="12">
        <v>637120</v>
      </c>
      <c r="E25" s="10"/>
    </row>
    <row r="26" spans="1:5" x14ac:dyDescent="0.3">
      <c r="A26" s="14"/>
      <c r="B26" s="10">
        <v>2</v>
      </c>
      <c r="C26" s="11">
        <v>43252</v>
      </c>
      <c r="D26" s="12">
        <v>1471260</v>
      </c>
      <c r="E26" s="10"/>
    </row>
    <row r="27" spans="1:5" x14ac:dyDescent="0.3">
      <c r="A27" s="14"/>
      <c r="B27" s="10">
        <v>3</v>
      </c>
      <c r="C27" s="11">
        <v>43344</v>
      </c>
      <c r="D27" s="12">
        <v>2349032</v>
      </c>
      <c r="E27" s="10"/>
    </row>
    <row r="28" spans="1:5" x14ac:dyDescent="0.3">
      <c r="A28" s="15"/>
      <c r="B28" s="10">
        <v>4</v>
      </c>
      <c r="C28" s="11">
        <v>43435</v>
      </c>
      <c r="D28" s="12">
        <v>3488280</v>
      </c>
      <c r="E28" s="10"/>
    </row>
    <row r="29" spans="1:5" x14ac:dyDescent="0.3">
      <c r="A29" s="16">
        <v>2019</v>
      </c>
      <c r="B29" s="10">
        <v>1</v>
      </c>
      <c r="C29" s="11">
        <v>43525</v>
      </c>
      <c r="D29" s="12">
        <v>681507</v>
      </c>
      <c r="E29" s="10"/>
    </row>
    <row r="30" spans="1:5" x14ac:dyDescent="0.3">
      <c r="A30" s="14"/>
      <c r="B30" s="10">
        <v>2</v>
      </c>
      <c r="C30" s="11">
        <v>43617</v>
      </c>
      <c r="D30" s="12">
        <v>1570125</v>
      </c>
      <c r="E30" s="10"/>
    </row>
    <row r="31" spans="1:5" x14ac:dyDescent="0.3">
      <c r="A31" s="14"/>
      <c r="B31" s="10">
        <v>3</v>
      </c>
      <c r="C31" s="11">
        <v>43709</v>
      </c>
      <c r="D31" s="12">
        <v>2520400</v>
      </c>
      <c r="E31" s="10"/>
    </row>
    <row r="32" spans="1:5" x14ac:dyDescent="0.3">
      <c r="A32" s="15"/>
      <c r="B32" s="10">
        <v>4</v>
      </c>
      <c r="C32" s="11">
        <v>43800</v>
      </c>
      <c r="D32" s="12">
        <v>3740890</v>
      </c>
      <c r="E32" s="10"/>
    </row>
    <row r="33" spans="1:5" x14ac:dyDescent="0.3">
      <c r="A33" s="16">
        <v>2020</v>
      </c>
      <c r="B33" s="10">
        <v>1</v>
      </c>
      <c r="C33" s="11">
        <v>43891</v>
      </c>
      <c r="D33" s="12">
        <v>707890</v>
      </c>
      <c r="E33" s="10"/>
    </row>
    <row r="34" spans="1:5" x14ac:dyDescent="0.3">
      <c r="A34" s="14"/>
      <c r="B34" s="10">
        <v>2</v>
      </c>
      <c r="C34" s="11">
        <v>43983</v>
      </c>
      <c r="D34" s="12">
        <v>1590458</v>
      </c>
      <c r="E34" s="10"/>
    </row>
    <row r="35" spans="1:5" x14ac:dyDescent="0.3">
      <c r="A35" s="14"/>
      <c r="B35" s="10">
        <v>3</v>
      </c>
      <c r="C35" s="11">
        <v>44075</v>
      </c>
      <c r="D35" s="12">
        <v>2580545</v>
      </c>
      <c r="E35" s="10"/>
    </row>
    <row r="36" spans="1:5" x14ac:dyDescent="0.3">
      <c r="A36" s="15"/>
      <c r="B36" s="10">
        <v>4</v>
      </c>
      <c r="C36" s="11">
        <v>44166</v>
      </c>
      <c r="D36" s="12">
        <v>3847182</v>
      </c>
      <c r="E36" s="10"/>
    </row>
    <row r="37" spans="1:5" x14ac:dyDescent="0.3">
      <c r="A37" s="16">
        <v>2021</v>
      </c>
      <c r="B37" s="10">
        <v>1</v>
      </c>
      <c r="C37" s="11">
        <v>44256</v>
      </c>
      <c r="D37" s="12">
        <v>1194374</v>
      </c>
      <c r="E37" s="10"/>
    </row>
    <row r="38" spans="1:5" x14ac:dyDescent="0.3">
      <c r="A38" s="14"/>
      <c r="B38" s="10">
        <v>2</v>
      </c>
      <c r="C38" s="11">
        <v>44348</v>
      </c>
      <c r="D38" s="12">
        <v>2443187</v>
      </c>
      <c r="E38" s="10"/>
    </row>
    <row r="39" spans="1:5" x14ac:dyDescent="0.3">
      <c r="A39" s="14"/>
      <c r="B39" s="10">
        <v>3</v>
      </c>
      <c r="C39" s="11">
        <v>44440</v>
      </c>
      <c r="D39" s="12">
        <v>3643801</v>
      </c>
      <c r="E39" s="10"/>
    </row>
    <row r="40" spans="1:5" x14ac:dyDescent="0.3">
      <c r="A40" s="15"/>
      <c r="B40" s="10">
        <v>4</v>
      </c>
      <c r="C40" s="11">
        <v>44531</v>
      </c>
      <c r="D40" s="12">
        <v>5115805</v>
      </c>
      <c r="E40" s="10"/>
    </row>
    <row r="41" spans="1:5" x14ac:dyDescent="0.3">
      <c r="A41" s="16">
        <v>2022</v>
      </c>
      <c r="B41" s="10">
        <v>1</v>
      </c>
      <c r="C41" s="11">
        <v>44621</v>
      </c>
      <c r="D41" s="12">
        <v>1255312</v>
      </c>
      <c r="E41" s="10"/>
    </row>
    <row r="42" spans="1:5" x14ac:dyDescent="0.3">
      <c r="A42" s="14"/>
      <c r="B42" s="10">
        <v>2</v>
      </c>
      <c r="C42" s="11">
        <v>44713</v>
      </c>
      <c r="D42" s="12">
        <v>2602382</v>
      </c>
      <c r="E42" s="10"/>
    </row>
    <row r="43" spans="1:5" x14ac:dyDescent="0.3">
      <c r="A43" s="14"/>
      <c r="B43" s="10">
        <v>3</v>
      </c>
      <c r="C43" s="11">
        <v>44805</v>
      </c>
      <c r="D43" s="12">
        <v>4006189</v>
      </c>
      <c r="E43" s="10"/>
    </row>
    <row r="44" spans="1:5" x14ac:dyDescent="0.3">
      <c r="A44" s="15"/>
      <c r="B44" s="10">
        <v>4</v>
      </c>
      <c r="C44" s="11">
        <v>44896</v>
      </c>
      <c r="D44" s="12">
        <v>5545715</v>
      </c>
      <c r="E44" s="10"/>
    </row>
    <row r="45" spans="1:5" x14ac:dyDescent="0.3">
      <c r="A45" s="16">
        <v>2023</v>
      </c>
      <c r="B45" s="10">
        <v>1</v>
      </c>
      <c r="C45" s="11">
        <v>44986</v>
      </c>
      <c r="D45" s="12">
        <v>1320754</v>
      </c>
      <c r="E45" s="10"/>
    </row>
    <row r="46" spans="1:5" x14ac:dyDescent="0.3">
      <c r="A46" s="14"/>
      <c r="B46" s="10">
        <v>2</v>
      </c>
      <c r="C46" s="11">
        <v>45078</v>
      </c>
      <c r="D46" s="12">
        <v>2727671</v>
      </c>
      <c r="E46" s="10"/>
    </row>
    <row r="47" spans="1:5" x14ac:dyDescent="0.3">
      <c r="A47" s="14"/>
      <c r="B47" s="10">
        <v>3</v>
      </c>
      <c r="C47" s="11">
        <v>45170</v>
      </c>
      <c r="D47" s="12">
        <v>4176814</v>
      </c>
      <c r="E47" s="10"/>
    </row>
    <row r="48" spans="1:5" x14ac:dyDescent="0.3">
      <c r="A48" s="15"/>
      <c r="B48" s="10">
        <v>4</v>
      </c>
      <c r="C48" s="11">
        <v>45261</v>
      </c>
      <c r="D48" s="12">
        <v>5830725</v>
      </c>
      <c r="E48" s="12">
        <f>D48</f>
        <v>5830725</v>
      </c>
    </row>
    <row r="49" spans="1:5" x14ac:dyDescent="0.3">
      <c r="A49" s="16">
        <v>2024</v>
      </c>
      <c r="B49" s="10">
        <v>1</v>
      </c>
      <c r="C49" s="11">
        <v>45352</v>
      </c>
      <c r="D49" s="12"/>
      <c r="E49" s="13">
        <f>_xlfn.FORECAST.ETS(C49,$D$5:$D$48,$C$5:$C$48,4)</f>
        <v>1666474.0346655832</v>
      </c>
    </row>
    <row r="50" spans="1:5" x14ac:dyDescent="0.3">
      <c r="A50" s="14"/>
      <c r="B50" s="10">
        <v>2</v>
      </c>
      <c r="C50" s="11">
        <v>45444</v>
      </c>
      <c r="D50" s="10"/>
      <c r="E50" s="13">
        <f t="shared" ref="E50:E56" si="0">_xlfn.FORECAST.ETS(C50,$D$5:$D$48,$C$5:$C$48,4)</f>
        <v>3198086.0351535976</v>
      </c>
    </row>
    <row r="51" spans="1:5" x14ac:dyDescent="0.3">
      <c r="A51" s="14"/>
      <c r="B51" s="10">
        <v>3</v>
      </c>
      <c r="C51" s="11">
        <v>45536</v>
      </c>
      <c r="D51" s="10"/>
      <c r="E51" s="13">
        <f>_xlfn.FORECAST.ETS(C51,$D$5:$D$48,$C$5:$C$48,4)</f>
        <v>4595382.7657368546</v>
      </c>
    </row>
    <row r="52" spans="1:5" x14ac:dyDescent="0.3">
      <c r="A52" s="15"/>
      <c r="B52" s="10">
        <v>4</v>
      </c>
      <c r="C52" s="11">
        <v>45627</v>
      </c>
      <c r="D52" s="10"/>
      <c r="E52" s="13">
        <f>_xlfn.FORECAST.ETS(C52,$D$5:$D$48,$C$5:$C$48,4)</f>
        <v>6044451.5421864083</v>
      </c>
    </row>
    <row r="53" spans="1:5" x14ac:dyDescent="0.3">
      <c r="A53" s="16">
        <v>2025</v>
      </c>
      <c r="B53" s="10">
        <v>1</v>
      </c>
      <c r="C53" s="11">
        <v>45717</v>
      </c>
      <c r="D53" s="10"/>
      <c r="E53" s="13">
        <f>_xlfn.FORECAST.ETS(C53,$D$5:$D$48,$C$5:$C$48,4)</f>
        <v>1880610.4693260528</v>
      </c>
    </row>
    <row r="54" spans="1:5" x14ac:dyDescent="0.3">
      <c r="A54" s="14"/>
      <c r="B54" s="10">
        <v>2</v>
      </c>
      <c r="C54" s="11">
        <v>45809</v>
      </c>
      <c r="D54" s="10"/>
      <c r="E54" s="13">
        <f t="shared" si="0"/>
        <v>3412222.4698140668</v>
      </c>
    </row>
    <row r="55" spans="1:5" x14ac:dyDescent="0.3">
      <c r="A55" s="14"/>
      <c r="B55" s="10">
        <v>3</v>
      </c>
      <c r="C55" s="11">
        <v>45901</v>
      </c>
      <c r="D55" s="10"/>
      <c r="E55" s="13">
        <f t="shared" si="0"/>
        <v>4809519.2003973247</v>
      </c>
    </row>
    <row r="56" spans="1:5" x14ac:dyDescent="0.3">
      <c r="A56" s="15"/>
      <c r="B56" s="10">
        <v>4</v>
      </c>
      <c r="C56" s="11">
        <v>45992</v>
      </c>
      <c r="D56" s="10"/>
      <c r="E56" s="13">
        <f t="shared" si="0"/>
        <v>6258587.9768468784</v>
      </c>
    </row>
  </sheetData>
  <mergeCells count="13">
    <mergeCell ref="A41:A44"/>
    <mergeCell ref="A45:A48"/>
    <mergeCell ref="A49:A52"/>
    <mergeCell ref="A53:A56"/>
    <mergeCell ref="A9:A12"/>
    <mergeCell ref="A13:A16"/>
    <mergeCell ref="A17:A20"/>
    <mergeCell ref="A21:A24"/>
    <mergeCell ref="A25:A28"/>
    <mergeCell ref="A33:A36"/>
    <mergeCell ref="A37:A40"/>
    <mergeCell ref="A29:A32"/>
    <mergeCell ref="A5:A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9BBD-8337-41B8-8F9F-0D7F8781B515}">
  <dimension ref="A1:H56"/>
  <sheetViews>
    <sheetView workbookViewId="0"/>
  </sheetViews>
  <sheetFormatPr defaultRowHeight="14.4" x14ac:dyDescent="0.3"/>
  <cols>
    <col min="1" max="1" width="9" bestFit="1" customWidth="1"/>
    <col min="2" max="2" width="40.109375" customWidth="1"/>
    <col min="3" max="3" width="48.6640625" customWidth="1"/>
    <col min="4" max="5" width="57.109375" customWidth="1"/>
    <col min="7" max="7" width="10" customWidth="1"/>
    <col min="8" max="8" width="7.5546875" customWidth="1"/>
  </cols>
  <sheetData>
    <row r="1" spans="1:8" x14ac:dyDescent="0.3">
      <c r="A1" t="s">
        <v>6</v>
      </c>
      <c r="B1" t="s">
        <v>2</v>
      </c>
      <c r="C1" t="s">
        <v>3</v>
      </c>
      <c r="D1" t="s">
        <v>4</v>
      </c>
      <c r="E1" t="s">
        <v>5</v>
      </c>
      <c r="G1" t="s">
        <v>7</v>
      </c>
      <c r="H1" t="s">
        <v>8</v>
      </c>
    </row>
    <row r="2" spans="1:8" x14ac:dyDescent="0.3">
      <c r="A2" s="4">
        <v>41334</v>
      </c>
      <c r="B2" s="1">
        <v>480455</v>
      </c>
      <c r="G2" t="s">
        <v>9</v>
      </c>
      <c r="H2" s="3">
        <f>_xlfn.FORECAST.ETS.STAT($B$2:$B$45,$A$2:$A$45,1,4,1)</f>
        <v>0.5</v>
      </c>
    </row>
    <row r="3" spans="1:8" x14ac:dyDescent="0.3">
      <c r="A3" s="4">
        <v>41426</v>
      </c>
      <c r="B3" s="1">
        <v>1125008</v>
      </c>
      <c r="G3" t="s">
        <v>10</v>
      </c>
      <c r="H3" s="3">
        <f>_xlfn.FORECAST.ETS.STAT($B$2:$B$45,$A$2:$A$45,2,4,1)</f>
        <v>1E-3</v>
      </c>
    </row>
    <row r="4" spans="1:8" x14ac:dyDescent="0.3">
      <c r="A4" s="4">
        <v>41518</v>
      </c>
      <c r="B4" s="1">
        <v>1742030</v>
      </c>
      <c r="G4" t="s">
        <v>11</v>
      </c>
      <c r="H4" s="3">
        <f>_xlfn.FORECAST.ETS.STAT($B$2:$B$45,$A$2:$A$45,3,4,1)</f>
        <v>0.499</v>
      </c>
    </row>
    <row r="5" spans="1:8" x14ac:dyDescent="0.3">
      <c r="A5" s="4">
        <v>41609</v>
      </c>
      <c r="B5" s="1">
        <v>2540869</v>
      </c>
      <c r="G5" t="s">
        <v>12</v>
      </c>
      <c r="H5" s="3">
        <f>_xlfn.FORECAST.ETS.STAT($B$2:$B$45,$A$2:$A$45,4,4,1)</f>
        <v>0.30724454986839</v>
      </c>
    </row>
    <row r="6" spans="1:8" x14ac:dyDescent="0.3">
      <c r="A6" s="4">
        <v>41699</v>
      </c>
      <c r="B6" s="1">
        <v>523650</v>
      </c>
      <c r="G6" t="s">
        <v>13</v>
      </c>
      <c r="H6" s="3">
        <f>_xlfn.FORECAST.ETS.STAT($B$2:$B$45,$A$2:$A$45,5,4,1)</f>
        <v>0.14484392560512033</v>
      </c>
    </row>
    <row r="7" spans="1:8" x14ac:dyDescent="0.3">
      <c r="A7" s="4">
        <v>41791</v>
      </c>
      <c r="B7" s="1">
        <v>1148050</v>
      </c>
      <c r="G7" t="s">
        <v>14</v>
      </c>
      <c r="H7" s="3">
        <f>_xlfn.FORECAST.ETS.STAT($B$2:$B$45,$A$2:$A$45,6,4,1)</f>
        <v>393667.04169064318</v>
      </c>
    </row>
    <row r="8" spans="1:8" x14ac:dyDescent="0.3">
      <c r="A8" s="4">
        <v>41883</v>
      </c>
      <c r="B8" s="1">
        <v>1840658</v>
      </c>
      <c r="G8" t="s">
        <v>15</v>
      </c>
      <c r="H8" s="3">
        <f>_xlfn.FORECAST.ETS.STAT($B$2:$B$45,$A$2:$A$45,7,4,1)</f>
        <v>442572.03686005081</v>
      </c>
    </row>
    <row r="9" spans="1:8" x14ac:dyDescent="0.3">
      <c r="A9" s="4">
        <v>41974</v>
      </c>
      <c r="B9" s="1">
        <v>2782560</v>
      </c>
    </row>
    <row r="10" spans="1:8" x14ac:dyDescent="0.3">
      <c r="A10" s="4">
        <v>42064</v>
      </c>
      <c r="B10" s="1">
        <v>535540</v>
      </c>
    </row>
    <row r="11" spans="1:8" x14ac:dyDescent="0.3">
      <c r="A11" s="4">
        <v>42156</v>
      </c>
      <c r="B11" s="1">
        <v>1220658</v>
      </c>
    </row>
    <row r="12" spans="1:8" x14ac:dyDescent="0.3">
      <c r="A12" s="4">
        <v>42248</v>
      </c>
      <c r="B12" s="1">
        <v>1956235</v>
      </c>
    </row>
    <row r="13" spans="1:8" x14ac:dyDescent="0.3">
      <c r="A13" s="4">
        <v>42339</v>
      </c>
      <c r="B13" s="1">
        <v>2880089</v>
      </c>
    </row>
    <row r="14" spans="1:8" x14ac:dyDescent="0.3">
      <c r="A14" s="4">
        <v>42430</v>
      </c>
      <c r="B14" s="1">
        <v>558208</v>
      </c>
    </row>
    <row r="15" spans="1:8" x14ac:dyDescent="0.3">
      <c r="A15" s="4">
        <v>42522</v>
      </c>
      <c r="B15" s="1">
        <v>1298925</v>
      </c>
    </row>
    <row r="16" spans="1:8" x14ac:dyDescent="0.3">
      <c r="A16" s="4">
        <v>42614</v>
      </c>
      <c r="B16" s="1">
        <v>2046050</v>
      </c>
    </row>
    <row r="17" spans="1:2" x14ac:dyDescent="0.3">
      <c r="A17" s="4">
        <v>42705</v>
      </c>
      <c r="B17" s="1">
        <v>3050725</v>
      </c>
    </row>
    <row r="18" spans="1:2" x14ac:dyDescent="0.3">
      <c r="A18" s="4">
        <v>42795</v>
      </c>
      <c r="B18" s="1">
        <v>593054</v>
      </c>
    </row>
    <row r="19" spans="1:2" x14ac:dyDescent="0.3">
      <c r="A19" s="4">
        <v>42887</v>
      </c>
      <c r="B19" s="1">
        <v>1348200</v>
      </c>
    </row>
    <row r="20" spans="1:2" x14ac:dyDescent="0.3">
      <c r="A20" s="4">
        <v>42979</v>
      </c>
      <c r="B20" s="1">
        <v>2210809</v>
      </c>
    </row>
    <row r="21" spans="1:2" x14ac:dyDescent="0.3">
      <c r="A21" s="4">
        <v>43070</v>
      </c>
      <c r="B21" s="1">
        <v>3260542</v>
      </c>
    </row>
    <row r="22" spans="1:2" x14ac:dyDescent="0.3">
      <c r="A22" s="4">
        <v>43160</v>
      </c>
      <c r="B22" s="1">
        <v>637120</v>
      </c>
    </row>
    <row r="23" spans="1:2" x14ac:dyDescent="0.3">
      <c r="A23" s="4">
        <v>43252</v>
      </c>
      <c r="B23" s="1">
        <v>1471260</v>
      </c>
    </row>
    <row r="24" spans="1:2" x14ac:dyDescent="0.3">
      <c r="A24" s="4">
        <v>43344</v>
      </c>
      <c r="B24" s="1">
        <v>2349032</v>
      </c>
    </row>
    <row r="25" spans="1:2" x14ac:dyDescent="0.3">
      <c r="A25" s="4">
        <v>43435</v>
      </c>
      <c r="B25" s="1">
        <v>3488280</v>
      </c>
    </row>
    <row r="26" spans="1:2" x14ac:dyDescent="0.3">
      <c r="A26" s="4">
        <v>43525</v>
      </c>
      <c r="B26" s="1">
        <v>681507</v>
      </c>
    </row>
    <row r="27" spans="1:2" x14ac:dyDescent="0.3">
      <c r="A27" s="4">
        <v>43617</v>
      </c>
      <c r="B27" s="1">
        <v>1570125</v>
      </c>
    </row>
    <row r="28" spans="1:2" x14ac:dyDescent="0.3">
      <c r="A28" s="4">
        <v>43709</v>
      </c>
      <c r="B28" s="1">
        <v>2520400</v>
      </c>
    </row>
    <row r="29" spans="1:2" x14ac:dyDescent="0.3">
      <c r="A29" s="4">
        <v>43800</v>
      </c>
      <c r="B29" s="1">
        <v>3740890</v>
      </c>
    </row>
    <row r="30" spans="1:2" x14ac:dyDescent="0.3">
      <c r="A30" s="4">
        <v>43891</v>
      </c>
      <c r="B30" s="1">
        <v>707890</v>
      </c>
    </row>
    <row r="31" spans="1:2" x14ac:dyDescent="0.3">
      <c r="A31" s="4">
        <v>43983</v>
      </c>
      <c r="B31" s="1">
        <v>1590458</v>
      </c>
    </row>
    <row r="32" spans="1:2" x14ac:dyDescent="0.3">
      <c r="A32" s="4">
        <v>44075</v>
      </c>
      <c r="B32" s="1">
        <v>2580545</v>
      </c>
    </row>
    <row r="33" spans="1:5" x14ac:dyDescent="0.3">
      <c r="A33" s="4">
        <v>44166</v>
      </c>
      <c r="B33" s="1">
        <v>3847182</v>
      </c>
    </row>
    <row r="34" spans="1:5" x14ac:dyDescent="0.3">
      <c r="A34" s="4">
        <v>44256</v>
      </c>
      <c r="B34" s="1">
        <v>1194374</v>
      </c>
    </row>
    <row r="35" spans="1:5" x14ac:dyDescent="0.3">
      <c r="A35" s="4">
        <v>44348</v>
      </c>
      <c r="B35" s="1">
        <v>2443187</v>
      </c>
    </row>
    <row r="36" spans="1:5" x14ac:dyDescent="0.3">
      <c r="A36" s="4">
        <v>44440</v>
      </c>
      <c r="B36" s="1">
        <v>3643801</v>
      </c>
    </row>
    <row r="37" spans="1:5" x14ac:dyDescent="0.3">
      <c r="A37" s="4">
        <v>44531</v>
      </c>
      <c r="B37" s="1">
        <v>5115805</v>
      </c>
    </row>
    <row r="38" spans="1:5" x14ac:dyDescent="0.3">
      <c r="A38" s="4">
        <v>44621</v>
      </c>
      <c r="B38" s="1">
        <v>1255312</v>
      </c>
    </row>
    <row r="39" spans="1:5" x14ac:dyDescent="0.3">
      <c r="A39" s="4">
        <v>44713</v>
      </c>
      <c r="B39" s="1">
        <v>2602382</v>
      </c>
    </row>
    <row r="40" spans="1:5" x14ac:dyDescent="0.3">
      <c r="A40" s="4">
        <v>44805</v>
      </c>
      <c r="B40" s="1">
        <v>4006189</v>
      </c>
    </row>
    <row r="41" spans="1:5" x14ac:dyDescent="0.3">
      <c r="A41" s="4">
        <v>44896</v>
      </c>
      <c r="B41" s="1">
        <v>5545715</v>
      </c>
    </row>
    <row r="42" spans="1:5" x14ac:dyDescent="0.3">
      <c r="A42" s="4">
        <v>44986</v>
      </c>
      <c r="B42" s="1">
        <v>1320754</v>
      </c>
    </row>
    <row r="43" spans="1:5" x14ac:dyDescent="0.3">
      <c r="A43" s="4">
        <v>45078</v>
      </c>
      <c r="B43" s="1">
        <v>2727671</v>
      </c>
    </row>
    <row r="44" spans="1:5" x14ac:dyDescent="0.3">
      <c r="A44" s="4">
        <v>45170</v>
      </c>
      <c r="B44" s="1">
        <v>4176814</v>
      </c>
    </row>
    <row r="45" spans="1:5" x14ac:dyDescent="0.3">
      <c r="A45" s="4">
        <v>45261</v>
      </c>
      <c r="B45" s="1">
        <v>5830725</v>
      </c>
      <c r="C45" s="1">
        <v>5830725</v>
      </c>
      <c r="D45" s="1">
        <v>5830725</v>
      </c>
      <c r="E45" s="1">
        <v>5830725</v>
      </c>
    </row>
    <row r="46" spans="1:5" x14ac:dyDescent="0.3">
      <c r="A46" s="4">
        <v>45352</v>
      </c>
      <c r="C46" s="1">
        <f>_xlfn.FORECAST.ETS(A46,$B$2:$B$45,$A$2:$A$45,4,1)</f>
        <v>1666474.0346655832</v>
      </c>
      <c r="D46" s="1">
        <f>C46-_xlfn.FORECAST.ETS.CONFINT(A46,$B$2:$B$45,$A$2:$A$45,0.95,4,1)</f>
        <v>1179157.5059071823</v>
      </c>
      <c r="E46" s="1">
        <f>C46+_xlfn.FORECAST.ETS.CONFINT(A46,$B$2:$B$45,$A$2:$A$45,0.95,4,1)</f>
        <v>2153790.5634239838</v>
      </c>
    </row>
    <row r="47" spans="1:5" x14ac:dyDescent="0.3">
      <c r="A47" s="4">
        <v>45444</v>
      </c>
      <c r="C47" s="1">
        <f>_xlfn.FORECAST.ETS(A47,$B$2:$B$45,$A$2:$A$45,4,1)</f>
        <v>3198086.0351535976</v>
      </c>
      <c r="D47" s="1">
        <f>C47-_xlfn.FORECAST.ETS.CONFINT(A47,$B$2:$B$45,$A$2:$A$45,0.95,4,1)</f>
        <v>2653031.4838671945</v>
      </c>
      <c r="E47" s="1">
        <f>C47+_xlfn.FORECAST.ETS.CONFINT(A47,$B$2:$B$45,$A$2:$A$45,0.95,4,1)</f>
        <v>3743140.5864400007</v>
      </c>
    </row>
    <row r="48" spans="1:5" x14ac:dyDescent="0.3">
      <c r="A48" s="4">
        <v>45536</v>
      </c>
      <c r="C48" s="1">
        <f>_xlfn.FORECAST.ETS(A48,$B$2:$B$45,$A$2:$A$45,4,1)</f>
        <v>4595382.7657368546</v>
      </c>
      <c r="D48" s="1">
        <f>C48-_xlfn.FORECAST.ETS.CONFINT(A48,$B$2:$B$45,$A$2:$A$45,0.95,4,1)</f>
        <v>3997946.8123608418</v>
      </c>
      <c r="E48" s="1">
        <f>C48+_xlfn.FORECAST.ETS.CONFINT(A48,$B$2:$B$45,$A$2:$A$45,0.95,4,1)</f>
        <v>5192818.7191128675</v>
      </c>
    </row>
    <row r="49" spans="1:5" x14ac:dyDescent="0.3">
      <c r="A49" s="4">
        <v>45627</v>
      </c>
      <c r="C49" s="1">
        <f>_xlfn.FORECAST.ETS(A49,$B$2:$B$45,$A$2:$A$45,4,1)</f>
        <v>6044451.5421864083</v>
      </c>
      <c r="D49" s="1">
        <f>C49-_xlfn.FORECAST.ETS.CONFINT(A49,$B$2:$B$45,$A$2:$A$45,0.95,4,1)</f>
        <v>5398685.6111550583</v>
      </c>
      <c r="E49" s="1">
        <f>C49+_xlfn.FORECAST.ETS.CONFINT(A49,$B$2:$B$45,$A$2:$A$45,0.95,4,1)</f>
        <v>6690217.4732177584</v>
      </c>
    </row>
    <row r="50" spans="1:5" x14ac:dyDescent="0.3">
      <c r="A50" s="4">
        <v>45717</v>
      </c>
      <c r="C50" s="1">
        <f>_xlfn.FORECAST.ETS(A50,$B$2:$B$45,$A$2:$A$45,4,1)</f>
        <v>1880610.4693260528</v>
      </c>
      <c r="D50" s="1">
        <f>C50-_xlfn.FORECAST.ETS.CONFINT(A50,$B$2:$B$45,$A$2:$A$45,0.95,4,1)</f>
        <v>1070722.7989829844</v>
      </c>
      <c r="E50" s="1">
        <f>C50+_xlfn.FORECAST.ETS.CONFINT(A50,$B$2:$B$45,$A$2:$A$45,0.95,4,1)</f>
        <v>2690498.1396691212</v>
      </c>
    </row>
    <row r="51" spans="1:5" x14ac:dyDescent="0.3">
      <c r="A51" s="4">
        <v>45809</v>
      </c>
      <c r="C51" s="1">
        <f>_xlfn.FORECAST.ETS(A51,$B$2:$B$45,$A$2:$A$45,4,1)</f>
        <v>3412222.4698140668</v>
      </c>
      <c r="D51" s="1">
        <f>C51-_xlfn.FORECAST.ETS.CONFINT(A51,$B$2:$B$45,$A$2:$A$45,0.95,4,1)</f>
        <v>2565770.632846958</v>
      </c>
      <c r="E51" s="1">
        <f>C51+_xlfn.FORECAST.ETS.CONFINT(A51,$B$2:$B$45,$A$2:$A$45,0.95,4,1)</f>
        <v>4258674.3067811755</v>
      </c>
    </row>
    <row r="52" spans="1:5" x14ac:dyDescent="0.3">
      <c r="A52" s="4">
        <v>45901</v>
      </c>
      <c r="C52" s="1">
        <f>_xlfn.FORECAST.ETS(A52,$B$2:$B$45,$A$2:$A$45,4,1)</f>
        <v>4809519.2003973247</v>
      </c>
      <c r="D52" s="1">
        <f>C52-_xlfn.FORECAST.ETS.CONFINT(A52,$B$2:$B$45,$A$2:$A$45,0.95,4,1)</f>
        <v>3927882.3841930241</v>
      </c>
      <c r="E52" s="1">
        <f>C52+_xlfn.FORECAST.ETS.CONFINT(A52,$B$2:$B$45,$A$2:$A$45,0.95,4,1)</f>
        <v>5691156.0166016249</v>
      </c>
    </row>
    <row r="53" spans="1:5" x14ac:dyDescent="0.3">
      <c r="A53" s="4">
        <v>45992</v>
      </c>
      <c r="C53" s="1">
        <f>_xlfn.FORECAST.ETS(A53,$B$2:$B$45,$A$2:$A$45,4,1)</f>
        <v>6258587.9768468784</v>
      </c>
      <c r="D53" s="1">
        <f>C53-_xlfn.FORECAST.ETS.CONFINT(A53,$B$2:$B$45,$A$2:$A$45,0.95,4,1)</f>
        <v>5342986.096292831</v>
      </c>
      <c r="E53" s="1">
        <f>C53+_xlfn.FORECAST.ETS.CONFINT(A53,$B$2:$B$45,$A$2:$A$45,0.95,4,1)</f>
        <v>7174189.8574009258</v>
      </c>
    </row>
    <row r="54" spans="1:5" x14ac:dyDescent="0.3">
      <c r="A54" s="4">
        <v>46082</v>
      </c>
      <c r="C54" s="1">
        <f>_xlfn.FORECAST.ETS(A54,$B$2:$B$45,$A$2:$A$45,4,1)</f>
        <v>2094746.9039865225</v>
      </c>
      <c r="D54" s="1">
        <f>C54-_xlfn.FORECAST.ETS.CONFINT(A54,$B$2:$B$45,$A$2:$A$45,0.95,4,1)</f>
        <v>1055930.0178816505</v>
      </c>
      <c r="E54" s="1">
        <f>C54+_xlfn.FORECAST.ETS.CONFINT(A54,$B$2:$B$45,$A$2:$A$45,0.95,4,1)</f>
        <v>3133563.7900913944</v>
      </c>
    </row>
    <row r="55" spans="1:5" x14ac:dyDescent="0.3">
      <c r="A55" s="4">
        <v>46174</v>
      </c>
      <c r="C55" s="1">
        <f>_xlfn.FORECAST.ETS(A55,$B$2:$B$45,$A$2:$A$45,4,1)</f>
        <v>3626358.9044745369</v>
      </c>
      <c r="D55" s="1">
        <f>C55-_xlfn.FORECAST.ETS.CONFINT(A55,$B$2:$B$45,$A$2:$A$45,0.95,4,1)</f>
        <v>2558339.052168854</v>
      </c>
      <c r="E55" s="1">
        <f>C55+_xlfn.FORECAST.ETS.CONFINT(A55,$B$2:$B$45,$A$2:$A$45,0.95,4,1)</f>
        <v>4694378.7567802202</v>
      </c>
    </row>
    <row r="56" spans="1:5" x14ac:dyDescent="0.3">
      <c r="A56" s="4">
        <v>46266</v>
      </c>
      <c r="C56" s="1">
        <f>_xlfn.FORECAST.ETS(A56,$B$2:$B$45,$A$2:$A$45,4,1)</f>
        <v>5023655.6350577939</v>
      </c>
      <c r="D56" s="1">
        <f>C56-_xlfn.FORECAST.ETS.CONFINT(A56,$B$2:$B$45,$A$2:$A$45,0.95,4,1)</f>
        <v>3927099.9928529542</v>
      </c>
      <c r="E56" s="1">
        <f>C56+_xlfn.FORECAST.ETS.CONFINT(A56,$B$2:$B$45,$A$2:$A$45,0.95,4,1)</f>
        <v>6120211.2772626337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maitra</dc:creator>
  <cp:lastModifiedBy>sayan maitra</cp:lastModifiedBy>
  <dcterms:created xsi:type="dcterms:W3CDTF">2024-03-31T04:05:31Z</dcterms:created>
  <dcterms:modified xsi:type="dcterms:W3CDTF">2024-03-31T09:51:11Z</dcterms:modified>
</cp:coreProperties>
</file>