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kumar/Downloads/"/>
    </mc:Choice>
  </mc:AlternateContent>
  <xr:revisionPtr revIDLastSave="0" documentId="8_{DCC88092-7902-0845-BC8E-8A9D0F0FB075}" xr6:coauthVersionLast="47" xr6:coauthVersionMax="47" xr10:uidLastSave="{00000000-0000-0000-0000-000000000000}"/>
  <bookViews>
    <workbookView xWindow="0" yWindow="720" windowWidth="29400" windowHeight="18400" activeTab="1" xr2:uid="{FC7913DE-F0D5-8B40-9792-C73A55FAA06E}"/>
  </bookViews>
  <sheets>
    <sheet name="Sheet2" sheetId="2" r:id="rId1"/>
    <sheet name="Sheet8" sheetId="8" r:id="rId2"/>
    <sheet name="Sheet6" sheetId="6" r:id="rId3"/>
    <sheet name="Sheet1" sheetId="1" r:id="rId4"/>
    <sheet name="Sheet5" sheetId="5" r:id="rId5"/>
  </sheets>
  <calcPr calcId="181029"/>
  <pivotCaches>
    <pivotCache cacheId="8" r:id="rId6"/>
    <pivotCache cacheId="1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J3" i="1"/>
  <c r="K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9" i="1"/>
  <c r="H3" i="1"/>
  <c r="H4" i="1"/>
  <c r="H5" i="1"/>
  <c r="I5" i="1" s="1"/>
  <c r="H6" i="1"/>
  <c r="H7" i="1"/>
  <c r="H8" i="1"/>
  <c r="H2" i="1"/>
  <c r="I2" i="1" s="1"/>
  <c r="A58" i="1"/>
  <c r="H42" i="1"/>
  <c r="A29" i="1" a="1"/>
  <c r="H45" i="1"/>
  <c r="H39" i="1"/>
  <c r="H36" i="1"/>
  <c r="I3" i="1" l="1"/>
  <c r="I4" i="1"/>
  <c r="H33" i="1"/>
  <c r="I9" i="1" s="1"/>
  <c r="H30" i="1"/>
  <c r="A29" i="1"/>
  <c r="I6" i="1" l="1"/>
  <c r="I7" i="1"/>
  <c r="I8" i="1"/>
  <c r="I10" i="1"/>
  <c r="I19" i="1"/>
  <c r="I20" i="1"/>
  <c r="I21" i="1"/>
  <c r="I22" i="1"/>
  <c r="I23" i="1"/>
  <c r="I24" i="1"/>
  <c r="I25" i="1"/>
  <c r="I26" i="1"/>
  <c r="I12" i="1"/>
  <c r="I14" i="1"/>
  <c r="I11" i="1"/>
  <c r="I13" i="1"/>
  <c r="I15" i="1"/>
  <c r="I16" i="1"/>
  <c r="I17" i="1"/>
  <c r="I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<sst xmlns="http://schemas.openxmlformats.org/spreadsheetml/2006/main" count="98" uniqueCount="61">
  <si>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</si>
  <si>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</si>
  <si>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</si>
  <si>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</si>
  <si>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</si>
  <si>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</si>
  <si>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</si>
  <si>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</si>
  <si>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</si>
  <si>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</si>
  <si>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</si>
  <si>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</si>
  <si>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</si>
  <si>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</si>
  <si>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</si>
  <si>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</si>
  <si>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</si>
  <si>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</si>
  <si>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</si>
  <si>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</si>
  <si>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</si>
  <si>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</si>
  <si>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</si>
  <si>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</si>
  <si>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</si>
  <si>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</si>
  <si>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</si>
  <si>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</si>
  <si>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</si>
  <si>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</si>
  <si>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</si>
  <si>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</si>
  <si>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</si>
  <si>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</si>
  <si>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</si>
  <si>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</si>
  <si>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</si>
  <si>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Average Hours Worked</t>
  </si>
  <si>
    <t>Average Task Completed</t>
  </si>
  <si>
    <t>AverageProductivity Score</t>
  </si>
  <si>
    <t>Average performance Rating</t>
  </si>
  <si>
    <t>High performance Rating</t>
  </si>
  <si>
    <t>High ferfromance</t>
  </si>
  <si>
    <t xml:space="preserve">Top performance </t>
  </si>
  <si>
    <t>lowest performance</t>
  </si>
  <si>
    <t>Akash singh</t>
  </si>
  <si>
    <t>Rahul Kumar</t>
  </si>
  <si>
    <t>Row Labels</t>
  </si>
  <si>
    <t>Grand Total</t>
  </si>
  <si>
    <t>Sum of Productivity_Score</t>
  </si>
  <si>
    <t>Average of Productivity_Score</t>
  </si>
  <si>
    <t>Sum of Tasks_Completed</t>
  </si>
  <si>
    <t>PEI</t>
  </si>
  <si>
    <t>ranked employess based in PEI</t>
  </si>
  <si>
    <t>StdDevp of Productivity_Score</t>
  </si>
  <si>
    <t>task per hour</t>
  </si>
  <si>
    <t>max task per hour</t>
  </si>
  <si>
    <t xml:space="preserve">cerrelation analysis hours </t>
  </si>
  <si>
    <t>vs correletion analysis task</t>
  </si>
  <si>
    <t xml:space="preserve"> Work Hours and Productivity Correlation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</si>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</sst>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[assigment 3 employee work productivity analysis.xlsx]Sheet2!PivotTable1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Tasks_Completed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134</c:v>
                </c:pt>
                <c:pt idx="1">
                  <c:v>206</c:v>
                </c:pt>
                <c:pt idx="2">
                  <c:v>372</c:v>
                </c:pt>
                <c:pt idx="3">
                  <c:v>360</c:v>
                </c:pt>
                <c:pt idx="4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B-C740-8A08-AA368B179262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Productivity_Score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63.5</c:v>
                </c:pt>
                <c:pt idx="1">
                  <c:v>71.2</c:v>
                </c:pt>
                <c:pt idx="2">
                  <c:v>95.8</c:v>
                </c:pt>
                <c:pt idx="3">
                  <c:v>93</c:v>
                </c:pt>
                <c:pt idx="4">
                  <c:v>81.833333333333329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9B-C740-8A08-AA368B179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61344"/>
        <c:axId val="214812656"/>
      </c:barChart>
      <c:catAx>
        <c:axId val="2145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812656"/>
        <c:crosses val="autoZero"/>
        <c:auto val="1"/>
        <c:lblAlgn val="ctr"/>
        <c:lblOffset val="100"/>
        <c:noMultiLvlLbl val="0"/>
      </c:catAx>
      <c:valAx>
        <c:axId val="2148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[assigment 3 employee work productivity analysis.xlsx]Sheet2!PivotTable2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Sheet2!$A$20:$A$45</c:f>
              <c:strCache>
                <c:ptCount val="2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50</c:v>
                </c:pt>
              </c:strCache>
            </c:strRef>
          </c:cat>
          <c:val>
            <c:numRef>
              <c:f>Sheet2!$B$20:$B$45</c:f>
              <c:numCache>
                <c:formatCode>General</c:formatCode>
                <c:ptCount val="25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65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80</c:v>
                </c:pt>
                <c:pt idx="11">
                  <c:v>78</c:v>
                </c:pt>
                <c:pt idx="12">
                  <c:v>83</c:v>
                </c:pt>
                <c:pt idx="13">
                  <c:v>85</c:v>
                </c:pt>
                <c:pt idx="14">
                  <c:v>87</c:v>
                </c:pt>
                <c:pt idx="15">
                  <c:v>90</c:v>
                </c:pt>
                <c:pt idx="16">
                  <c:v>89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  <c:pt idx="21">
                  <c:v>96</c:v>
                </c:pt>
                <c:pt idx="22">
                  <c:v>99</c:v>
                </c:pt>
                <c:pt idx="23">
                  <c:v>98</c:v>
                </c:pt>
                <c:pt idx="2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7-0A42-9743-902814A45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844224"/>
        <c:axId val="1559304752"/>
      </c:barChart>
      <c:catAx>
        <c:axId val="134184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04752"/>
        <c:crosses val="autoZero"/>
        <c:auto val="1"/>
        <c:lblAlgn val="ctr"/>
        <c:lblOffset val="100"/>
        <c:noMultiLvlLbl val="0"/>
      </c:catAx>
      <c:valAx>
        <c:axId val="155930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4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[assigment 3 employee work productivity analysis.xlsx]Sheet2!PivotTable1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Tasks_Completed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134</c:v>
                </c:pt>
                <c:pt idx="1">
                  <c:v>206</c:v>
                </c:pt>
                <c:pt idx="2">
                  <c:v>372</c:v>
                </c:pt>
                <c:pt idx="3">
                  <c:v>360</c:v>
                </c:pt>
                <c:pt idx="4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4-9A40-B337-443B372C9BCC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Productivity_Score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63.5</c:v>
                </c:pt>
                <c:pt idx="1">
                  <c:v>71.2</c:v>
                </c:pt>
                <c:pt idx="2">
                  <c:v>95.8</c:v>
                </c:pt>
                <c:pt idx="3">
                  <c:v>93</c:v>
                </c:pt>
                <c:pt idx="4">
                  <c:v>81.833333333333329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4-9A40-B337-443B372C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61344"/>
        <c:axId val="214812656"/>
      </c:barChart>
      <c:catAx>
        <c:axId val="2145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812656"/>
        <c:crosses val="autoZero"/>
        <c:auto val="1"/>
        <c:lblAlgn val="ctr"/>
        <c:lblOffset val="100"/>
        <c:noMultiLvlLbl val="0"/>
      </c:catAx>
      <c:valAx>
        <c:axId val="2148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[assigment 3 employee work productivity analysis.xlsx]Sheet6!PivotTable4</c:name>
    <c:fmtId val="2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view3D>
      <c:rotX val="3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9498607242339833E-2"/>
          <c:y val="0.19432888597258677"/>
          <c:w val="0.75366372030794204"/>
          <c:h val="0.75474518810148727"/>
        </c:manualLayout>
      </c:layout>
      <c:pie3D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01-58D1-CE4A-B181-61C5BF0C627A}"/>
              </c:ext>
            </c:extLst>
          </c:dPt>
          <c:dPt>
            <c:idx val="1"/>
            <c:bubble3D val="0"/>
            <c:spPr/>
            <c:extLst>
              <c:ext xmlns:c16="http://schemas.microsoft.com/office/drawing/2014/chart" uri="{C3380CC4-5D6E-409C-BE32-E72D297353CC}">
                <c16:uniqueId val="{00000003-58D1-CE4A-B181-61C5BF0C627A}"/>
              </c:ext>
            </c:extLst>
          </c:dPt>
          <c:dPt>
            <c:idx val="2"/>
            <c:bubble3D val="0"/>
            <c:spPr/>
            <c:extLst>
              <c:ext xmlns:c16="http://schemas.microsoft.com/office/drawing/2014/chart" uri="{C3380CC4-5D6E-409C-BE32-E72D297353CC}">
                <c16:uniqueId val="{00000005-58D1-CE4A-B181-61C5BF0C627A}"/>
              </c:ext>
            </c:extLst>
          </c:dPt>
          <c:dPt>
            <c:idx val="3"/>
            <c:bubble3D val="0"/>
            <c:spPr/>
            <c:extLst>
              <c:ext xmlns:c16="http://schemas.microsoft.com/office/drawing/2014/chart" uri="{C3380CC4-5D6E-409C-BE32-E72D297353CC}">
                <c16:uniqueId val="{00000007-58D1-CE4A-B181-61C5BF0C627A}"/>
              </c:ext>
            </c:extLst>
          </c:dPt>
          <c:dPt>
            <c:idx val="4"/>
            <c:bubble3D val="0"/>
            <c:spPr/>
            <c:extLst>
              <c:ext xmlns:c16="http://schemas.microsoft.com/office/drawing/2014/chart" uri="{C3380CC4-5D6E-409C-BE32-E72D297353CC}">
                <c16:uniqueId val="{00000009-58D1-CE4A-B181-61C5BF0C627A}"/>
              </c:ext>
            </c:extLst>
          </c:dPt>
          <c:cat>
            <c:strRef>
              <c:f>Sheet6!$A$4:$A$9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2.9580398915498081</c:v>
                </c:pt>
                <c:pt idx="1">
                  <c:v>3.54400902933387</c:v>
                </c:pt>
                <c:pt idx="2">
                  <c:v>4.7074409183759283</c:v>
                </c:pt>
                <c:pt idx="3">
                  <c:v>2</c:v>
                </c:pt>
                <c:pt idx="4">
                  <c:v>4.3748015828022293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D1-CE4A-B181-61C5BF0C6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 Work Hours and Productivity Correlation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Sheet1!$N$2</c:f>
              <c:numCache>
                <c:formatCode>General</c:formatCode>
                <c:ptCount val="1"/>
                <c:pt idx="0">
                  <c:v>0.9924984229570456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1-384F-9C96-9A1EBB92F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974608"/>
        <c:axId val="2100277904"/>
      </c:scatterChart>
      <c:valAx>
        <c:axId val="20999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77904"/>
        <c:crosses val="autoZero"/>
        <c:crossBetween val="midCat"/>
      </c:valAx>
      <c:valAx>
        <c:axId val="21002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7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Productivity_ VS Hours_</a:t>
            </a:r>
          </a:p>
          <a:p>
            <a:pPr>
              <a:defRPr/>
            </a:pPr>
            <a:r>
              <a:rPr lang="en-US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Sheet5!$A$2:$A$26</c:f>
              <c:numCache>
                <c:formatCode>General</c:formatCode>
                <c:ptCount val="25"/>
                <c:pt idx="0">
                  <c:v>50</c:v>
                </c:pt>
                <c:pt idx="1">
                  <c:v>48</c:v>
                </c:pt>
                <c:pt idx="2">
                  <c:v>47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26</c:v>
                </c:pt>
                <c:pt idx="24">
                  <c:v>25</c:v>
                </c:pt>
              </c:numCache>
            </c:numRef>
          </c:xVal>
          <c:yVal>
            <c:numRef>
              <c:f>Sheet5!$B$2:$B$26</c:f>
              <c:numCache>
                <c:formatCode>General</c:formatCode>
                <c:ptCount val="25"/>
                <c:pt idx="0">
                  <c:v>100</c:v>
                </c:pt>
                <c:pt idx="1">
                  <c:v>98</c:v>
                </c:pt>
                <c:pt idx="2">
                  <c:v>99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89</c:v>
                </c:pt>
                <c:pt idx="9">
                  <c:v>90</c:v>
                </c:pt>
                <c:pt idx="10">
                  <c:v>87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80</c:v>
                </c:pt>
                <c:pt idx="15">
                  <c:v>76</c:v>
                </c:pt>
                <c:pt idx="16">
                  <c:v>75</c:v>
                </c:pt>
                <c:pt idx="17">
                  <c:v>74</c:v>
                </c:pt>
                <c:pt idx="18">
                  <c:v>72</c:v>
                </c:pt>
                <c:pt idx="19">
                  <c:v>70</c:v>
                </c:pt>
                <c:pt idx="20">
                  <c:v>68</c:v>
                </c:pt>
                <c:pt idx="21">
                  <c:v>65</c:v>
                </c:pt>
                <c:pt idx="22">
                  <c:v>64</c:v>
                </c:pt>
                <c:pt idx="23">
                  <c:v>62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0-7945-B37A-25471A2E0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63024"/>
        <c:axId val="1564250736"/>
      </c:scatterChart>
      <c:valAx>
        <c:axId val="21476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250736"/>
        <c:crosses val="autoZero"/>
        <c:crossBetween val="midCat"/>
      </c:valAx>
      <c:valAx>
        <c:axId val="15642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6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performance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Sheet1!$D$29</c:f>
              <c:strCache>
                <c:ptCount val="1"/>
                <c:pt idx="0">
                  <c:v>Hours_Worked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Sheet1!$D$30:$D$35</c:f>
              <c:numCache>
                <c:formatCode>General</c:formatCode>
                <c:ptCount val="6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4-C94D-BEA6-B9A5E746AF7B}"/>
            </c:ext>
          </c:extLst>
        </c:ser>
        <c:ser>
          <c:idx val="1"/>
          <c:order val="1"/>
          <c:tx>
            <c:strRef>
              <c:f>Sheet1!$E$29</c:f>
              <c:strCache>
                <c:ptCount val="1"/>
                <c:pt idx="0">
                  <c:v>Tasks_Completed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Sheet1!$E$30:$E$35</c:f>
              <c:numCache>
                <c:formatCode>General</c:formatCode>
                <c:ptCount val="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14-C94D-BEA6-B9A5E746AF7B}"/>
            </c:ext>
          </c:extLst>
        </c:ser>
        <c:ser>
          <c:idx val="2"/>
          <c:order val="2"/>
          <c:tx>
            <c:strRef>
              <c:f>Sheet1!$F$29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Sheet1!$F$30:$F$35</c:f>
              <c:numCache>
                <c:formatCode>General</c:formatCode>
                <c:ptCount val="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14-C94D-BEA6-B9A5E746AF7B}"/>
            </c:ext>
          </c:extLst>
        </c:ser>
        <c:ser>
          <c:idx val="3"/>
          <c:order val="3"/>
          <c:tx>
            <c:strRef>
              <c:f>Sheet1!$G$29</c:f>
              <c:strCache>
                <c:ptCount val="1"/>
                <c:pt idx="0">
                  <c:v>Performance_Rating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Sheet1!$G$30:$G$35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14-C94D-BEA6-B9A5E746A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1205616"/>
        <c:axId val="1560029536"/>
      </c:barChart>
      <c:catAx>
        <c:axId val="134120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029536"/>
        <c:crosses val="autoZero"/>
        <c:auto val="1"/>
        <c:lblAlgn val="ctr"/>
        <c:lblOffset val="100"/>
        <c:noMultiLvlLbl val="0"/>
      </c:catAx>
      <c:valAx>
        <c:axId val="15600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2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[assigment 3 employee work productivity analysis.xlsx]Sheet6!PivotTable4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Sheet6!$A$4:$A$9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2.9580398915498081</c:v>
                </c:pt>
                <c:pt idx="1">
                  <c:v>3.54400902933387</c:v>
                </c:pt>
                <c:pt idx="2">
                  <c:v>4.7074409183759283</c:v>
                </c:pt>
                <c:pt idx="3">
                  <c:v>2</c:v>
                </c:pt>
                <c:pt idx="4">
                  <c:v>4.3748015828022293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3-BD47-AF0C-326C253C3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performance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Sheet1!$D$29</c:f>
              <c:strCache>
                <c:ptCount val="1"/>
                <c:pt idx="0">
                  <c:v>Hours_Worked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Sheet1!$D$30:$D$35</c:f>
              <c:numCache>
                <c:formatCode>General</c:formatCode>
                <c:ptCount val="6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7-2D43-9AB8-5FB925A12CE0}"/>
            </c:ext>
          </c:extLst>
        </c:ser>
        <c:ser>
          <c:idx val="1"/>
          <c:order val="1"/>
          <c:tx>
            <c:strRef>
              <c:f>Sheet1!$E$29</c:f>
              <c:strCache>
                <c:ptCount val="1"/>
                <c:pt idx="0">
                  <c:v>Tasks_Completed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Sheet1!$E$30:$E$35</c:f>
              <c:numCache>
                <c:formatCode>General</c:formatCode>
                <c:ptCount val="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7-2D43-9AB8-5FB925A12CE0}"/>
            </c:ext>
          </c:extLst>
        </c:ser>
        <c:ser>
          <c:idx val="2"/>
          <c:order val="2"/>
          <c:tx>
            <c:strRef>
              <c:f>Sheet1!$F$29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Sheet1!$F$30:$F$35</c:f>
              <c:numCache>
                <c:formatCode>General</c:formatCode>
                <c:ptCount val="6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7-2D43-9AB8-5FB925A12CE0}"/>
            </c:ext>
          </c:extLst>
        </c:ser>
        <c:ser>
          <c:idx val="3"/>
          <c:order val="3"/>
          <c:tx>
            <c:strRef>
              <c:f>Sheet1!$G$29</c:f>
              <c:strCache>
                <c:ptCount val="1"/>
                <c:pt idx="0">
                  <c:v>Performance_Rating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Sheet1!$A$30:$C$35</c:f>
              <c:multiLvlStrCache>
                <c:ptCount val="6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  <c:pt idx="5">
                    <c:v>Pooja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  <c:pt idx="5">
                    <c:v>112</c:v>
                  </c:pt>
                </c:lvl>
              </c:multiLvlStrCache>
            </c:multiLvlStrRef>
          </c:cat>
          <c:val>
            <c:numRef>
              <c:f>Sheet1!$G$30:$G$35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A7-2D43-9AB8-5FB925A12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1205616"/>
        <c:axId val="1560029536"/>
      </c:barChart>
      <c:catAx>
        <c:axId val="134120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029536"/>
        <c:crosses val="autoZero"/>
        <c:auto val="1"/>
        <c:lblAlgn val="ctr"/>
        <c:lblOffset val="100"/>
        <c:noMultiLvlLbl val="0"/>
      </c:catAx>
      <c:valAx>
        <c:axId val="15600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2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 Work Hours and Productivity Correlation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Sheet1!$N$2</c:f>
              <c:numCache>
                <c:formatCode>General</c:formatCode>
                <c:ptCount val="1"/>
                <c:pt idx="0">
                  <c:v>0.9924984229570456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4-4341-932D-E19BD5AD1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974608"/>
        <c:axId val="2100277904"/>
      </c:scatterChart>
      <c:valAx>
        <c:axId val="20999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77904"/>
        <c:crosses val="autoZero"/>
        <c:crossBetween val="midCat"/>
      </c:valAx>
      <c:valAx>
        <c:axId val="21002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7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Productivity_ VS Hours_</a:t>
            </a:r>
          </a:p>
          <a:p>
            <a:pPr>
              <a:defRPr/>
            </a:pPr>
            <a:r>
              <a:rPr lang="en-US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Sheet5!$A$2:$A$26</c:f>
              <c:numCache>
                <c:formatCode>General</c:formatCode>
                <c:ptCount val="25"/>
                <c:pt idx="0">
                  <c:v>50</c:v>
                </c:pt>
                <c:pt idx="1">
                  <c:v>48</c:v>
                </c:pt>
                <c:pt idx="2">
                  <c:v>47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26</c:v>
                </c:pt>
                <c:pt idx="24">
                  <c:v>25</c:v>
                </c:pt>
              </c:numCache>
            </c:numRef>
          </c:xVal>
          <c:yVal>
            <c:numRef>
              <c:f>Sheet5!$B$2:$B$26</c:f>
              <c:numCache>
                <c:formatCode>General</c:formatCode>
                <c:ptCount val="25"/>
                <c:pt idx="0">
                  <c:v>100</c:v>
                </c:pt>
                <c:pt idx="1">
                  <c:v>98</c:v>
                </c:pt>
                <c:pt idx="2">
                  <c:v>99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89</c:v>
                </c:pt>
                <c:pt idx="9">
                  <c:v>90</c:v>
                </c:pt>
                <c:pt idx="10">
                  <c:v>87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80</c:v>
                </c:pt>
                <c:pt idx="15">
                  <c:v>76</c:v>
                </c:pt>
                <c:pt idx="16">
                  <c:v>75</c:v>
                </c:pt>
                <c:pt idx="17">
                  <c:v>74</c:v>
                </c:pt>
                <c:pt idx="18">
                  <c:v>72</c:v>
                </c:pt>
                <c:pt idx="19">
                  <c:v>70</c:v>
                </c:pt>
                <c:pt idx="20">
                  <c:v>68</c:v>
                </c:pt>
                <c:pt idx="21">
                  <c:v>65</c:v>
                </c:pt>
                <c:pt idx="22">
                  <c:v>64</c:v>
                </c:pt>
                <c:pt idx="23">
                  <c:v>62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59-A249-A9D1-C79EE260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63024"/>
        <c:axId val="1564250736"/>
      </c:scatterChart>
      <c:valAx>
        <c:axId val="21476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250736"/>
        <c:crosses val="autoZero"/>
        <c:crossBetween val="midCat"/>
      </c:valAx>
      <c:valAx>
        <c:axId val="15642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6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3</xdr:row>
      <xdr:rowOff>38100</xdr:rowOff>
    </xdr:from>
    <xdr:to>
      <xdr:col>9</xdr:col>
      <xdr:colOff>774700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4817C-8C11-9D81-39D0-3E23A4ADA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25</xdr:row>
      <xdr:rowOff>95250</xdr:rowOff>
    </xdr:from>
    <xdr:to>
      <xdr:col>6</xdr:col>
      <xdr:colOff>711200</xdr:colOff>
      <xdr:row>38</xdr:row>
      <xdr:rowOff>196850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E9B534-6366-B26D-BC24-86CA5E584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812801</xdr:colOff>
      <xdr:row>62</xdr:row>
      <xdr:rowOff>190500</xdr:rowOff>
    </xdr:to>
    <xdr:sp macro="" textlink="">
      <xdr:nvSpPr>
        <xdr:cNvPr id="2" name="Folded Corner 1">
          <a:extLst>
            <a:ext uri="{FF2B5EF4-FFF2-40B4-BE49-F238E27FC236}">
              <a16:creationId xmlns:a16="http://schemas.microsoft.com/office/drawing/2014/main" id="{EE88CC48-5518-F125-3BAA-0E4CE7592C3F}"/>
            </a:ext>
          </a:extLst>
        </xdr:cNvPr>
        <xdr:cNvSpPr/>
      </xdr:nvSpPr>
      <xdr:spPr>
        <a:xfrm>
          <a:off x="0" y="0"/>
          <a:ext cx="28879801" cy="12788900"/>
        </a:xfrm>
        <a:prstGeom prst="foldedCorne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533400</xdr:colOff>
      <xdr:row>0</xdr:row>
      <xdr:rowOff>190500</xdr:rowOff>
    </xdr:from>
    <xdr:to>
      <xdr:col>20</xdr:col>
      <xdr:colOff>495300</xdr:colOff>
      <xdr:row>7</xdr:row>
      <xdr:rowOff>139700</xdr:rowOff>
    </xdr:to>
    <xdr:sp macro="" textlink="">
      <xdr:nvSpPr>
        <xdr:cNvPr id="3" name="Left-Right Arrow 2">
          <a:extLst>
            <a:ext uri="{FF2B5EF4-FFF2-40B4-BE49-F238E27FC236}">
              <a16:creationId xmlns:a16="http://schemas.microsoft.com/office/drawing/2014/main" id="{3140C9E0-986F-CDE9-2C04-356B7B708923}"/>
            </a:ext>
          </a:extLst>
        </xdr:cNvPr>
        <xdr:cNvSpPr/>
      </xdr:nvSpPr>
      <xdr:spPr>
        <a:xfrm>
          <a:off x="1358900" y="190500"/>
          <a:ext cx="15646400" cy="137160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</a:t>
          </a:r>
          <a:r>
            <a:rPr lang="en-US" sz="4000"/>
            <a:t>Employee             Work                     Productaivity                Analysis</a:t>
          </a:r>
        </a:p>
      </xdr:txBody>
    </xdr:sp>
    <xdr:clientData/>
  </xdr:twoCellAnchor>
  <xdr:twoCellAnchor>
    <xdr:from>
      <xdr:col>0</xdr:col>
      <xdr:colOff>177800</xdr:colOff>
      <xdr:row>8</xdr:row>
      <xdr:rowOff>76200</xdr:rowOff>
    </xdr:from>
    <xdr:to>
      <xdr:col>5</xdr:col>
      <xdr:colOff>622300</xdr:colOff>
      <xdr:row>23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2A8EAA-91A2-494C-86EB-84D8C8E1B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165100</xdr:colOff>
      <xdr:row>25</xdr:row>
      <xdr:rowOff>63500</xdr:rowOff>
    </xdr:from>
    <xdr:to>
      <xdr:col>8</xdr:col>
      <xdr:colOff>190500</xdr:colOff>
      <xdr:row>38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69A45-B87F-C242-80CE-04C40D3DE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</xdr:colOff>
      <xdr:row>8</xdr:row>
      <xdr:rowOff>88900</xdr:rowOff>
    </xdr:from>
    <xdr:to>
      <xdr:col>20</xdr:col>
      <xdr:colOff>254000</xdr:colOff>
      <xdr:row>24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B277D5-36B3-BD4F-B703-FD3D266A0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215901</xdr:colOff>
      <xdr:row>25</xdr:row>
      <xdr:rowOff>25400</xdr:rowOff>
    </xdr:from>
    <xdr:to>
      <xdr:col>17</xdr:col>
      <xdr:colOff>50800</xdr:colOff>
      <xdr:row>40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4BC03B-46AB-BC4D-96D9-E7E111829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127000</xdr:colOff>
      <xdr:row>8</xdr:row>
      <xdr:rowOff>76200</xdr:rowOff>
    </xdr:from>
    <xdr:to>
      <xdr:col>12</xdr:col>
      <xdr:colOff>774700</xdr:colOff>
      <xdr:row>23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E713BA-330F-A542-B160-9561227DE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5</xdr:row>
      <xdr:rowOff>171450</xdr:rowOff>
    </xdr:from>
    <xdr:to>
      <xdr:col>8</xdr:col>
      <xdr:colOff>635000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1D4BD-3BAB-ED1F-B987-B0E82E4A7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42</xdr:row>
      <xdr:rowOff>158750</xdr:rowOff>
    </xdr:from>
    <xdr:to>
      <xdr:col>11</xdr:col>
      <xdr:colOff>666750</xdr:colOff>
      <xdr:row>56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93F9BD-6DF6-1881-94AA-F5F4CD635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1149350</xdr:colOff>
      <xdr:row>9</xdr:row>
      <xdr:rowOff>69850</xdr:rowOff>
    </xdr:from>
    <xdr:to>
      <xdr:col>13</xdr:col>
      <xdr:colOff>857250</xdr:colOff>
      <xdr:row>22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7189B4-6A84-AB43-EEC5-44A0B5C9B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561257</xdr:colOff>
      <xdr:row>2</xdr:row>
      <xdr:rowOff>110067</xdr:rowOff>
    </xdr:from>
    <xdr:to>
      <xdr:col>10</xdr:col>
      <xdr:colOff>614515</xdr:colOff>
      <xdr:row>21</xdr:row>
      <xdr:rowOff>122903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D700FB-1B33-6F17-0897-E75F080DF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kumar" refreshedDate="45795.51174710648" createdVersion="8" refreshedVersion="8" minRefreshableVersion="3" recordCount="25" xr:uid="{E1ED3322-23D8-9A4D-A277-7CA052385ACF}">
  <cacheSource type="worksheet">
    <worksheetSource ref="A29:G54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 count="25">
        <n v="50"/>
        <n v="47"/>
        <n v="48"/>
        <n v="46"/>
        <n v="45"/>
        <n v="44"/>
        <n v="43"/>
        <n v="42"/>
        <n v="40"/>
        <n v="41"/>
        <n v="39"/>
        <n v="38"/>
        <n v="37"/>
        <n v="35"/>
        <n v="36"/>
        <n v="34"/>
        <n v="33"/>
        <n v="32"/>
        <n v="31"/>
        <n v="30"/>
        <n v="29"/>
        <n v="28"/>
        <n v="27"/>
        <n v="26"/>
        <n v="25"/>
      </sharedItems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kumar" refreshedDate="45795.804010416665" createdVersion="8" refreshedVersion="8" minRefreshableVersion="3" recordCount="25" xr:uid="{4CBCD952-78DE-804B-BDA6-BD903DF00882}">
  <cacheSource type="worksheet">
    <worksheetSource ref="B1:I26" sheet="Sheet1"/>
  </cacheSource>
  <cacheFields count="8">
    <cacheField name="Name" numFmtId="0">
      <sharedItems/>
    </cacheField>
    <cacheField name="Department" numFmtId="0">
      <sharedItems count="5">
        <s v="IT"/>
        <s v="Sales"/>
        <s v="Marketing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  <cacheField name="PEI" numFmtId="0">
      <sharedItems containsSemiMixedTypes="0" containsString="0" containsNumber="1" minValue="2" maxValue="2.4"/>
    </cacheField>
    <cacheField name="ranked employess based in PEI" numFmtId="0">
      <sharedItems containsSemiMixedTypes="0" containsString="0" containsNumber="1" containsInteger="1" minValue="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x v="0"/>
    <n v="80"/>
    <n v="100"/>
    <n v="5"/>
  </r>
  <r>
    <n v="125"/>
    <s v="Tanya"/>
    <x v="0"/>
    <x v="1"/>
    <n v="79"/>
    <n v="99"/>
    <n v="5"/>
  </r>
  <r>
    <n v="115"/>
    <s v="Rakesh"/>
    <x v="0"/>
    <x v="2"/>
    <n v="78"/>
    <n v="98"/>
    <n v="5"/>
  </r>
  <r>
    <n v="123"/>
    <s v="Neeraj"/>
    <x v="1"/>
    <x v="3"/>
    <n v="77"/>
    <n v="96"/>
    <n v="5"/>
  </r>
  <r>
    <n v="104"/>
    <s v="Riya"/>
    <x v="0"/>
    <x v="4"/>
    <n v="75"/>
    <n v="95"/>
    <n v="5"/>
  </r>
  <r>
    <n v="112"/>
    <s v="Pooja"/>
    <x v="1"/>
    <x v="5"/>
    <n v="73"/>
    <n v="94"/>
    <n v="5"/>
  </r>
  <r>
    <n v="118"/>
    <s v="Arjun"/>
    <x v="1"/>
    <x v="6"/>
    <n v="75"/>
    <n v="93"/>
    <n v="5"/>
  </r>
  <r>
    <n v="109"/>
    <s v="Kunal"/>
    <x v="1"/>
    <x v="7"/>
    <n v="70"/>
    <n v="92"/>
    <n v="5"/>
  </r>
  <r>
    <n v="102"/>
    <s v="Meera"/>
    <x v="1"/>
    <x v="8"/>
    <n v="65"/>
    <n v="90"/>
    <n v="5"/>
  </r>
  <r>
    <n v="114"/>
    <s v="Deepak"/>
    <x v="2"/>
    <x v="9"/>
    <n v="66"/>
    <n v="89"/>
    <n v="4"/>
  </r>
  <r>
    <n v="119"/>
    <s v="Anjali"/>
    <x v="0"/>
    <x v="10"/>
    <n v="60"/>
    <n v="87"/>
    <n v="4"/>
  </r>
  <r>
    <n v="106"/>
    <s v="Neha"/>
    <x v="2"/>
    <x v="11"/>
    <n v="58"/>
    <n v="85"/>
    <n v="4"/>
  </r>
  <r>
    <n v="110"/>
    <s v="Sneha"/>
    <x v="2"/>
    <x v="12"/>
    <n v="55"/>
    <n v="83"/>
    <n v="4"/>
  </r>
  <r>
    <n v="101"/>
    <s v="Aakash"/>
    <x v="2"/>
    <x v="13"/>
    <n v="50"/>
    <n v="80"/>
    <n v="4"/>
  </r>
  <r>
    <n v="120"/>
    <s v="Suman"/>
    <x v="2"/>
    <x v="14"/>
    <n v="52"/>
    <n v="78"/>
    <n v="4"/>
  </r>
  <r>
    <n v="124"/>
    <s v="Akash"/>
    <x v="2"/>
    <x v="15"/>
    <n v="48"/>
    <n v="76"/>
    <n v="3"/>
  </r>
  <r>
    <n v="113"/>
    <s v="Varun"/>
    <x v="3"/>
    <x v="16"/>
    <n v="45"/>
    <n v="75"/>
    <n v="3"/>
  </r>
  <r>
    <n v="122"/>
    <s v="Jyoti"/>
    <x v="3"/>
    <x v="17"/>
    <n v="44"/>
    <n v="74"/>
    <n v="3"/>
  </r>
  <r>
    <n v="117"/>
    <s v="Sanjay"/>
    <x v="3"/>
    <x v="18"/>
    <n v="42"/>
    <n v="72"/>
    <n v="3"/>
  </r>
  <r>
    <n v="103"/>
    <s v="Suresh"/>
    <x v="3"/>
    <x v="19"/>
    <n v="40"/>
    <n v="70"/>
    <n v="3"/>
  </r>
  <r>
    <n v="111"/>
    <s v="Amit"/>
    <x v="4"/>
    <x v="20"/>
    <n v="38"/>
    <n v="68"/>
    <n v="3"/>
  </r>
  <r>
    <n v="108"/>
    <s v="Priya"/>
    <x v="3"/>
    <x v="21"/>
    <n v="35"/>
    <n v="65"/>
    <n v="3"/>
  </r>
  <r>
    <n v="121"/>
    <s v="Mohan"/>
    <x v="4"/>
    <x v="22"/>
    <n v="34"/>
    <n v="64"/>
    <n v="2"/>
  </r>
  <r>
    <n v="116"/>
    <s v="Kavita"/>
    <x v="4"/>
    <x v="23"/>
    <n v="32"/>
    <n v="62"/>
    <n v="2"/>
  </r>
  <r>
    <n v="105"/>
    <s v="Prakash"/>
    <x v="4"/>
    <x v="24"/>
    <n v="30"/>
    <n v="60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Tanya"/>
    <x v="0"/>
    <n v="47"/>
    <n v="79"/>
    <n v="99"/>
    <n v="5"/>
    <n v="2.1063829787234041"/>
    <n v="22"/>
  </r>
  <r>
    <s v="Akash"/>
    <x v="1"/>
    <n v="34"/>
    <n v="48"/>
    <n v="76"/>
    <n v="3"/>
    <n v="2.2352941176470589"/>
    <n v="14"/>
  </r>
  <r>
    <s v="Neeraj"/>
    <x v="2"/>
    <n v="46"/>
    <n v="77"/>
    <n v="96"/>
    <n v="5"/>
    <n v="2.0869565217391304"/>
    <n v="21"/>
  </r>
  <r>
    <s v="Jyoti"/>
    <x v="3"/>
    <n v="32"/>
    <n v="44"/>
    <n v="74"/>
    <n v="3"/>
    <n v="2.3125"/>
    <n v="8"/>
  </r>
  <r>
    <s v="Mohan"/>
    <x v="4"/>
    <n v="27"/>
    <n v="34"/>
    <n v="64"/>
    <n v="2"/>
    <n v="2.3703703703703702"/>
    <n v="4"/>
  </r>
  <r>
    <s v="Suman"/>
    <x v="1"/>
    <n v="36"/>
    <n v="52"/>
    <n v="78"/>
    <n v="4"/>
    <n v="2.1666666666666665"/>
    <n v="16"/>
  </r>
  <r>
    <s v="Anjali"/>
    <x v="0"/>
    <n v="39"/>
    <n v="60"/>
    <n v="87"/>
    <n v="4"/>
    <n v="2.2307692307692308"/>
    <n v="13"/>
  </r>
  <r>
    <s v="Arjun"/>
    <x v="2"/>
    <n v="43"/>
    <n v="75"/>
    <n v="93"/>
    <n v="5"/>
    <n v="2.1627906976744184"/>
    <n v="15"/>
  </r>
  <r>
    <s v="Sanjay"/>
    <x v="3"/>
    <n v="31"/>
    <n v="42"/>
    <n v="72"/>
    <n v="3"/>
    <n v="2.3225806451612905"/>
    <n v="6"/>
  </r>
  <r>
    <s v="Kavita"/>
    <x v="4"/>
    <n v="26"/>
    <n v="32"/>
    <n v="62"/>
    <n v="2"/>
    <n v="2.3846153846153846"/>
    <n v="3"/>
  </r>
  <r>
    <s v="Rakesh"/>
    <x v="0"/>
    <n v="48"/>
    <n v="78"/>
    <n v="98"/>
    <n v="5"/>
    <n v="2.0416666666666665"/>
    <n v="15"/>
  </r>
  <r>
    <s v="Deepak"/>
    <x v="1"/>
    <n v="41"/>
    <n v="66"/>
    <n v="89"/>
    <n v="4"/>
    <n v="2.1707317073170733"/>
    <n v="12"/>
  </r>
  <r>
    <s v="Varun"/>
    <x v="3"/>
    <n v="33"/>
    <n v="45"/>
    <n v="75"/>
    <n v="3"/>
    <n v="2.2727272727272729"/>
    <n v="7"/>
  </r>
  <r>
    <s v="Pooja"/>
    <x v="2"/>
    <n v="44"/>
    <n v="73"/>
    <n v="94"/>
    <n v="5"/>
    <n v="2.1363636363636362"/>
    <n v="11"/>
  </r>
  <r>
    <s v="Amit"/>
    <x v="4"/>
    <n v="29"/>
    <n v="38"/>
    <n v="68"/>
    <n v="3"/>
    <n v="2.3448275862068964"/>
    <n v="3"/>
  </r>
  <r>
    <s v="Sneha"/>
    <x v="1"/>
    <n v="37"/>
    <n v="55"/>
    <n v="83"/>
    <n v="4"/>
    <n v="2.2432432432432434"/>
    <n v="7"/>
  </r>
  <r>
    <s v="Kunal"/>
    <x v="2"/>
    <n v="42"/>
    <n v="70"/>
    <n v="92"/>
    <n v="5"/>
    <n v="2.1904761904761907"/>
    <n v="8"/>
  </r>
  <r>
    <s v="Priya"/>
    <x v="3"/>
    <n v="28"/>
    <n v="35"/>
    <n v="65"/>
    <n v="3"/>
    <n v="2.3214285714285716"/>
    <n v="4"/>
  </r>
  <r>
    <s v="Rahul"/>
    <x v="0"/>
    <n v="50"/>
    <n v="80"/>
    <n v="100"/>
    <n v="5"/>
    <n v="2"/>
    <n v="8"/>
  </r>
  <r>
    <s v="Neha"/>
    <x v="1"/>
    <n v="38"/>
    <n v="58"/>
    <n v="85"/>
    <n v="4"/>
    <n v="2.236842105263158"/>
    <n v="6"/>
  </r>
  <r>
    <s v="Prakash"/>
    <x v="4"/>
    <n v="25"/>
    <n v="30"/>
    <n v="60"/>
    <n v="2"/>
    <n v="2.4"/>
    <n v="2"/>
  </r>
  <r>
    <s v="Riya"/>
    <x v="0"/>
    <n v="45"/>
    <n v="75"/>
    <n v="95"/>
    <n v="5"/>
    <n v="2.1111111111111112"/>
    <n v="5"/>
  </r>
  <r>
    <s v="Suresh"/>
    <x v="3"/>
    <n v="30"/>
    <n v="40"/>
    <n v="70"/>
    <n v="3"/>
    <n v="2.3333333333333335"/>
    <n v="2"/>
  </r>
  <r>
    <s v="Meera"/>
    <x v="2"/>
    <n v="40"/>
    <n v="65"/>
    <n v="90"/>
    <n v="5"/>
    <n v="2.25"/>
    <n v="3"/>
  </r>
  <r>
    <s v="Aakash"/>
    <x v="1"/>
    <n v="35"/>
    <n v="50"/>
    <n v="80"/>
    <n v="4"/>
    <n v="2.285714285714285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2926B-0BFB-F54F-B80F-AEEE62CC45C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9:B45" firstHeaderRow="1" firstDataRow="1" firstDataCol="1"/>
  <pivotFields count="7">
    <pivotField showAll="0"/>
    <pivotField showAll="0"/>
    <pivotField showAll="0">
      <items count="6">
        <item x="4"/>
        <item x="3"/>
        <item x="0"/>
        <item x="1"/>
        <item x="2"/>
        <item t="default"/>
      </items>
    </pivotField>
    <pivotField axis="axisRow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3"/>
        <item x="14"/>
        <item x="12"/>
        <item x="11"/>
        <item x="10"/>
        <item x="8"/>
        <item x="9"/>
        <item x="7"/>
        <item x="6"/>
        <item x="5"/>
        <item x="4"/>
        <item x="3"/>
        <item x="1"/>
        <item x="2"/>
        <item x="0"/>
        <item t="default"/>
      </items>
    </pivotField>
    <pivotField showAll="0"/>
    <pivotField dataField="1" showAll="0"/>
    <pivotField showAll="0"/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Productivity_Score" fld="5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D169D-FCC9-D044-8F3D-7A2A6A2C2A0A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9" firstHeaderRow="0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dataField="1"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sks_Completed" fld="4" baseField="0" baseItem="0"/>
    <dataField name="Average of Productivity_Score" fld="5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870F43-E759-404F-9FA9-01E89994C6BE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8"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4" subtotal="stdDevp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F642-4818-C54F-9036-7F599B8FD125}">
  <dimension ref="A3:C45"/>
  <sheetViews>
    <sheetView workbookViewId="0">
      <selection activeCell="D15" sqref="D15"/>
    </sheetView>
  </sheetViews>
  <sheetFormatPr baseColWidth="10" defaultRowHeight="16" x14ac:dyDescent="0.2"/>
  <cols>
    <col min="1" max="1" width="13" bestFit="1" customWidth="1"/>
    <col min="2" max="3" width="23.1640625" bestFit="1" customWidth="1"/>
  </cols>
  <sheetData>
    <row r="3" spans="1:3" x14ac:dyDescent="0.2">
      <c r="A3" s="5" t="s">
        <v>47</v>
      </c>
      <c r="B3" t="s">
        <v>51</v>
      </c>
      <c r="C3" t="s">
        <v>50</v>
      </c>
    </row>
    <row r="4" spans="1:3" x14ac:dyDescent="0.2">
      <c r="A4" s="6" t="s">
        <v>16</v>
      </c>
      <c r="B4" s="7">
        <v>134</v>
      </c>
      <c r="C4" s="7">
        <v>63.5</v>
      </c>
    </row>
    <row r="5" spans="1:3" x14ac:dyDescent="0.2">
      <c r="A5" s="6" t="s">
        <v>12</v>
      </c>
      <c r="B5" s="7">
        <v>206</v>
      </c>
      <c r="C5" s="7">
        <v>71.2</v>
      </c>
    </row>
    <row r="6" spans="1:3" x14ac:dyDescent="0.2">
      <c r="A6" s="6" t="s">
        <v>14</v>
      </c>
      <c r="B6" s="7">
        <v>372</v>
      </c>
      <c r="C6" s="7">
        <v>95.8</v>
      </c>
    </row>
    <row r="7" spans="1:3" x14ac:dyDescent="0.2">
      <c r="A7" s="6" t="s">
        <v>10</v>
      </c>
      <c r="B7" s="7">
        <v>360</v>
      </c>
      <c r="C7" s="7">
        <v>93</v>
      </c>
    </row>
    <row r="8" spans="1:3" x14ac:dyDescent="0.2">
      <c r="A8" s="6" t="s">
        <v>8</v>
      </c>
      <c r="B8" s="7">
        <v>329</v>
      </c>
      <c r="C8" s="7">
        <v>81.833333333333329</v>
      </c>
    </row>
    <row r="9" spans="1:3" x14ac:dyDescent="0.2">
      <c r="A9" s="6" t="s">
        <v>48</v>
      </c>
      <c r="B9" s="7">
        <v>1401</v>
      </c>
      <c r="C9" s="7">
        <v>81.8</v>
      </c>
    </row>
    <row r="19" spans="1:2" x14ac:dyDescent="0.2">
      <c r="A19" s="5" t="s">
        <v>47</v>
      </c>
      <c r="B19" t="s">
        <v>49</v>
      </c>
    </row>
    <row r="20" spans="1:2" x14ac:dyDescent="0.2">
      <c r="A20" s="6">
        <v>25</v>
      </c>
      <c r="B20" s="7">
        <v>60</v>
      </c>
    </row>
    <row r="21" spans="1:2" x14ac:dyDescent="0.2">
      <c r="A21" s="6">
        <v>26</v>
      </c>
      <c r="B21" s="7">
        <v>62</v>
      </c>
    </row>
    <row r="22" spans="1:2" x14ac:dyDescent="0.2">
      <c r="A22" s="6">
        <v>27</v>
      </c>
      <c r="B22" s="7">
        <v>64</v>
      </c>
    </row>
    <row r="23" spans="1:2" x14ac:dyDescent="0.2">
      <c r="A23" s="6">
        <v>28</v>
      </c>
      <c r="B23" s="7">
        <v>65</v>
      </c>
    </row>
    <row r="24" spans="1:2" x14ac:dyDescent="0.2">
      <c r="A24" s="6">
        <v>29</v>
      </c>
      <c r="B24" s="7">
        <v>68</v>
      </c>
    </row>
    <row r="25" spans="1:2" x14ac:dyDescent="0.2">
      <c r="A25" s="6">
        <v>30</v>
      </c>
      <c r="B25" s="7">
        <v>70</v>
      </c>
    </row>
    <row r="26" spans="1:2" x14ac:dyDescent="0.2">
      <c r="A26" s="6">
        <v>31</v>
      </c>
      <c r="B26" s="7">
        <v>72</v>
      </c>
    </row>
    <row r="27" spans="1:2" x14ac:dyDescent="0.2">
      <c r="A27" s="6">
        <v>32</v>
      </c>
      <c r="B27" s="7">
        <v>74</v>
      </c>
    </row>
    <row r="28" spans="1:2" x14ac:dyDescent="0.2">
      <c r="A28" s="6">
        <v>33</v>
      </c>
      <c r="B28" s="7">
        <v>75</v>
      </c>
    </row>
    <row r="29" spans="1:2" x14ac:dyDescent="0.2">
      <c r="A29" s="6">
        <v>34</v>
      </c>
      <c r="B29" s="7">
        <v>76</v>
      </c>
    </row>
    <row r="30" spans="1:2" x14ac:dyDescent="0.2">
      <c r="A30" s="6">
        <v>35</v>
      </c>
      <c r="B30" s="7">
        <v>80</v>
      </c>
    </row>
    <row r="31" spans="1:2" x14ac:dyDescent="0.2">
      <c r="A31" s="6">
        <v>36</v>
      </c>
      <c r="B31" s="7">
        <v>78</v>
      </c>
    </row>
    <row r="32" spans="1:2" x14ac:dyDescent="0.2">
      <c r="A32" s="6">
        <v>37</v>
      </c>
      <c r="B32" s="7">
        <v>83</v>
      </c>
    </row>
    <row r="33" spans="1:2" x14ac:dyDescent="0.2">
      <c r="A33" s="6">
        <v>38</v>
      </c>
      <c r="B33" s="7">
        <v>85</v>
      </c>
    </row>
    <row r="34" spans="1:2" x14ac:dyDescent="0.2">
      <c r="A34" s="6">
        <v>39</v>
      </c>
      <c r="B34" s="7">
        <v>87</v>
      </c>
    </row>
    <row r="35" spans="1:2" x14ac:dyDescent="0.2">
      <c r="A35" s="6">
        <v>40</v>
      </c>
      <c r="B35" s="7">
        <v>90</v>
      </c>
    </row>
    <row r="36" spans="1:2" x14ac:dyDescent="0.2">
      <c r="A36" s="6">
        <v>41</v>
      </c>
      <c r="B36" s="7">
        <v>89</v>
      </c>
    </row>
    <row r="37" spans="1:2" x14ac:dyDescent="0.2">
      <c r="A37" s="6">
        <v>42</v>
      </c>
      <c r="B37" s="7">
        <v>92</v>
      </c>
    </row>
    <row r="38" spans="1:2" x14ac:dyDescent="0.2">
      <c r="A38" s="6">
        <v>43</v>
      </c>
      <c r="B38" s="7">
        <v>93</v>
      </c>
    </row>
    <row r="39" spans="1:2" x14ac:dyDescent="0.2">
      <c r="A39" s="6">
        <v>44</v>
      </c>
      <c r="B39" s="7">
        <v>94</v>
      </c>
    </row>
    <row r="40" spans="1:2" x14ac:dyDescent="0.2">
      <c r="A40" s="6">
        <v>45</v>
      </c>
      <c r="B40" s="7">
        <v>95</v>
      </c>
    </row>
    <row r="41" spans="1:2" x14ac:dyDescent="0.2">
      <c r="A41" s="6">
        <v>46</v>
      </c>
      <c r="B41" s="7">
        <v>96</v>
      </c>
    </row>
    <row r="42" spans="1:2" x14ac:dyDescent="0.2">
      <c r="A42" s="6">
        <v>47</v>
      </c>
      <c r="B42" s="7">
        <v>99</v>
      </c>
    </row>
    <row r="43" spans="1:2" x14ac:dyDescent="0.2">
      <c r="A43" s="6">
        <v>48</v>
      </c>
      <c r="B43" s="7">
        <v>98</v>
      </c>
    </row>
    <row r="44" spans="1:2" x14ac:dyDescent="0.2">
      <c r="A44" s="6">
        <v>50</v>
      </c>
      <c r="B44" s="7">
        <v>100</v>
      </c>
    </row>
    <row r="45" spans="1:2" x14ac:dyDescent="0.2">
      <c r="A45" s="6" t="s">
        <v>48</v>
      </c>
      <c r="B45" s="7">
        <v>2045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6D48-6D1B-6547-8B0E-E6299456CB7D}">
  <dimension ref="A1"/>
  <sheetViews>
    <sheetView showGridLines="0" tabSelected="1" zoomScaleNormal="100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2A5C-77F1-9B4D-9668-3FE4760F7431}">
  <dimension ref="A3:B9"/>
  <sheetViews>
    <sheetView workbookViewId="0">
      <selection activeCell="A3" sqref="A3:B9"/>
    </sheetView>
  </sheetViews>
  <sheetFormatPr baseColWidth="10" defaultRowHeight="16" x14ac:dyDescent="0.2"/>
  <cols>
    <col min="1" max="1" width="13" bestFit="1" customWidth="1"/>
    <col min="2" max="2" width="26.6640625" bestFit="1" customWidth="1"/>
  </cols>
  <sheetData>
    <row r="3" spans="1:2" x14ac:dyDescent="0.2">
      <c r="A3" s="5" t="s">
        <v>47</v>
      </c>
      <c r="B3" t="s">
        <v>54</v>
      </c>
    </row>
    <row r="4" spans="1:2" x14ac:dyDescent="0.2">
      <c r="A4" s="6" t="s">
        <v>16</v>
      </c>
      <c r="B4" s="7">
        <v>2.9580398915498081</v>
      </c>
    </row>
    <row r="5" spans="1:2" x14ac:dyDescent="0.2">
      <c r="A5" s="6" t="s">
        <v>12</v>
      </c>
      <c r="B5" s="7">
        <v>3.54400902933387</v>
      </c>
    </row>
    <row r="6" spans="1:2" x14ac:dyDescent="0.2">
      <c r="A6" s="6" t="s">
        <v>14</v>
      </c>
      <c r="B6" s="7">
        <v>4.7074409183759283</v>
      </c>
    </row>
    <row r="7" spans="1:2" x14ac:dyDescent="0.2">
      <c r="A7" s="6" t="s">
        <v>10</v>
      </c>
      <c r="B7" s="7">
        <v>2</v>
      </c>
    </row>
    <row r="8" spans="1:2" x14ac:dyDescent="0.2">
      <c r="A8" s="6" t="s">
        <v>8</v>
      </c>
      <c r="B8" s="7">
        <v>4.3748015828022293</v>
      </c>
    </row>
    <row r="9" spans="1:2" x14ac:dyDescent="0.2">
      <c r="A9" s="6" t="s">
        <v>48</v>
      </c>
      <c r="B9" s="7">
        <v>12.412896519346321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7158-4205-224F-A0A9-5124A2586A7D}">
  <dimension ref="A1:O58"/>
  <sheetViews>
    <sheetView topLeftCell="A13" workbookViewId="0">
      <selection activeCell="H29" sqref="H29:H39"/>
    </sheetView>
  </sheetViews>
  <sheetFormatPr baseColWidth="10" defaultRowHeight="16" x14ac:dyDescent="0.2"/>
  <cols>
    <col min="1" max="1" width="11.83203125" bestFit="1" customWidth="1"/>
    <col min="2" max="2" width="7.5" bestFit="1" customWidth="1"/>
    <col min="3" max="3" width="11" bestFit="1" customWidth="1"/>
    <col min="4" max="4" width="13.1640625" bestFit="1" customWidth="1"/>
    <col min="5" max="5" width="15.5" bestFit="1" customWidth="1"/>
    <col min="6" max="6" width="16.33203125" bestFit="1" customWidth="1"/>
    <col min="7" max="7" width="18.1640625" bestFit="1" customWidth="1"/>
    <col min="8" max="11" width="20" bestFit="1" customWidth="1"/>
    <col min="12" max="12" width="22.1640625" bestFit="1" customWidth="1"/>
    <col min="13" max="13" width="21.6640625" bestFit="1" customWidth="1"/>
    <col min="14" max="14" width="33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53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5" x14ac:dyDescent="0.2">
      <c r="A2" s="3">
        <v>125</v>
      </c>
      <c r="B2" s="3" t="s">
        <v>36</v>
      </c>
      <c r="C2" s="3" t="s">
        <v>14</v>
      </c>
      <c r="D2" s="3">
        <v>47</v>
      </c>
      <c r="E2" s="3">
        <v>79</v>
      </c>
      <c r="F2" s="3">
        <v>99</v>
      </c>
      <c r="G2" s="3">
        <v>5</v>
      </c>
      <c r="H2" s="2">
        <f>F2/D2</f>
        <v>2.1063829787234041</v>
      </c>
      <c r="I2">
        <f>RANK(H2,H2:H26)</f>
        <v>22</v>
      </c>
      <c r="J2">
        <f>E2/D2</f>
        <v>1.6808510638297873</v>
      </c>
      <c r="K2">
        <f>MAX(J2:J26)</f>
        <v>1.7441860465116279</v>
      </c>
      <c r="L2">
        <f>CORREL(D1:D26,G1:G26)</f>
        <v>0.94623485838187738</v>
      </c>
      <c r="M2">
        <f>CORREL(E1:E26,G1:G26)</f>
        <v>0.95745537036476214</v>
      </c>
      <c r="N2">
        <f>CORREL(D1:D26,F1:F26)</f>
        <v>0.9924984229570456</v>
      </c>
    </row>
    <row r="3" spans="1:15" x14ac:dyDescent="0.2">
      <c r="A3" s="3">
        <v>124</v>
      </c>
      <c r="B3" s="3" t="s">
        <v>35</v>
      </c>
      <c r="C3" s="3" t="s">
        <v>8</v>
      </c>
      <c r="D3" s="3">
        <v>34</v>
      </c>
      <c r="E3" s="3">
        <v>48</v>
      </c>
      <c r="F3" s="3">
        <v>76</v>
      </c>
      <c r="G3" s="3">
        <v>3</v>
      </c>
      <c r="H3" s="2">
        <f t="shared" ref="H3:H8" si="0">F3/D3</f>
        <v>2.2352941176470589</v>
      </c>
      <c r="I3">
        <f t="shared" ref="I3:I26" si="1">RANK(H3,H3:H27)</f>
        <v>14</v>
      </c>
      <c r="J3">
        <f t="shared" ref="J3:J26" si="2">E3/D3</f>
        <v>1.411764705882353</v>
      </c>
      <c r="O3" s="8" t="s">
        <v>60</v>
      </c>
    </row>
    <row r="4" spans="1:15" x14ac:dyDescent="0.2">
      <c r="A4" s="3">
        <v>123</v>
      </c>
      <c r="B4" s="3" t="s">
        <v>34</v>
      </c>
      <c r="C4" s="3" t="s">
        <v>10</v>
      </c>
      <c r="D4" s="3">
        <v>46</v>
      </c>
      <c r="E4" s="3">
        <v>77</v>
      </c>
      <c r="F4" s="3">
        <v>96</v>
      </c>
      <c r="G4" s="3">
        <v>5</v>
      </c>
      <c r="H4" s="2">
        <f t="shared" si="0"/>
        <v>2.0869565217391304</v>
      </c>
      <c r="I4">
        <f t="shared" si="1"/>
        <v>21</v>
      </c>
      <c r="J4">
        <f t="shared" si="2"/>
        <v>1.673913043478261</v>
      </c>
    </row>
    <row r="5" spans="1:15" x14ac:dyDescent="0.2">
      <c r="A5" s="3">
        <v>122</v>
      </c>
      <c r="B5" s="3" t="s">
        <v>33</v>
      </c>
      <c r="C5" s="3" t="s">
        <v>12</v>
      </c>
      <c r="D5" s="3">
        <v>32</v>
      </c>
      <c r="E5" s="3">
        <v>44</v>
      </c>
      <c r="F5" s="3">
        <v>74</v>
      </c>
      <c r="G5" s="3">
        <v>3</v>
      </c>
      <c r="H5" s="2">
        <f t="shared" si="0"/>
        <v>2.3125</v>
      </c>
      <c r="I5">
        <f t="shared" si="1"/>
        <v>8</v>
      </c>
      <c r="J5">
        <f t="shared" si="2"/>
        <v>1.375</v>
      </c>
    </row>
    <row r="6" spans="1:15" x14ac:dyDescent="0.2">
      <c r="A6" s="3">
        <v>121</v>
      </c>
      <c r="B6" s="3" t="s">
        <v>32</v>
      </c>
      <c r="C6" s="3" t="s">
        <v>16</v>
      </c>
      <c r="D6" s="3">
        <v>27</v>
      </c>
      <c r="E6" s="3">
        <v>34</v>
      </c>
      <c r="F6" s="3">
        <v>64</v>
      </c>
      <c r="G6" s="3">
        <v>2</v>
      </c>
      <c r="H6" s="2">
        <f t="shared" si="0"/>
        <v>2.3703703703703702</v>
      </c>
      <c r="I6">
        <f t="shared" si="1"/>
        <v>4</v>
      </c>
      <c r="J6">
        <f t="shared" si="2"/>
        <v>1.2592592592592593</v>
      </c>
    </row>
    <row r="7" spans="1:15" x14ac:dyDescent="0.2">
      <c r="A7" s="3">
        <v>120</v>
      </c>
      <c r="B7" s="3" t="s">
        <v>31</v>
      </c>
      <c r="C7" s="3" t="s">
        <v>8</v>
      </c>
      <c r="D7" s="3">
        <v>36</v>
      </c>
      <c r="E7" s="3">
        <v>52</v>
      </c>
      <c r="F7" s="3">
        <v>78</v>
      </c>
      <c r="G7" s="3">
        <v>4</v>
      </c>
      <c r="H7" s="2">
        <f t="shared" si="0"/>
        <v>2.1666666666666665</v>
      </c>
      <c r="I7">
        <f t="shared" si="1"/>
        <v>16</v>
      </c>
      <c r="J7">
        <f t="shared" si="2"/>
        <v>1.4444444444444444</v>
      </c>
    </row>
    <row r="8" spans="1:15" x14ac:dyDescent="0.2">
      <c r="A8" s="3">
        <v>119</v>
      </c>
      <c r="B8" s="3" t="s">
        <v>30</v>
      </c>
      <c r="C8" s="3" t="s">
        <v>14</v>
      </c>
      <c r="D8" s="3">
        <v>39</v>
      </c>
      <c r="E8" s="3">
        <v>60</v>
      </c>
      <c r="F8" s="3">
        <v>87</v>
      </c>
      <c r="G8" s="3">
        <v>4</v>
      </c>
      <c r="H8" s="2">
        <f t="shared" si="0"/>
        <v>2.2307692307692308</v>
      </c>
      <c r="I8">
        <f>RANK(H8,H8:H31)</f>
        <v>13</v>
      </c>
      <c r="J8">
        <f t="shared" si="2"/>
        <v>1.5384615384615385</v>
      </c>
    </row>
    <row r="9" spans="1:15" x14ac:dyDescent="0.2">
      <c r="A9" s="3">
        <v>118</v>
      </c>
      <c r="B9" s="3" t="s">
        <v>29</v>
      </c>
      <c r="C9" s="3" t="s">
        <v>10</v>
      </c>
      <c r="D9" s="3">
        <v>43</v>
      </c>
      <c r="E9" s="3">
        <v>75</v>
      </c>
      <c r="F9" s="3">
        <v>93</v>
      </c>
      <c r="G9" s="3">
        <v>5</v>
      </c>
      <c r="H9" s="2">
        <f>F9/D9</f>
        <v>2.1627906976744184</v>
      </c>
      <c r="I9">
        <f>RANK(H9,H9:H33)</f>
        <v>16</v>
      </c>
      <c r="J9">
        <f t="shared" si="2"/>
        <v>1.7441860465116279</v>
      </c>
    </row>
    <row r="10" spans="1:15" x14ac:dyDescent="0.2">
      <c r="A10" s="3">
        <v>117</v>
      </c>
      <c r="B10" s="3" t="s">
        <v>28</v>
      </c>
      <c r="C10" s="3" t="s">
        <v>12</v>
      </c>
      <c r="D10" s="3">
        <v>31</v>
      </c>
      <c r="E10" s="3">
        <v>42</v>
      </c>
      <c r="F10" s="3">
        <v>72</v>
      </c>
      <c r="G10" s="3">
        <v>3</v>
      </c>
      <c r="H10" s="2">
        <f t="shared" ref="H10:H26" si="3">F10/D10</f>
        <v>2.3225806451612905</v>
      </c>
      <c r="I10">
        <f t="shared" si="1"/>
        <v>7</v>
      </c>
      <c r="J10">
        <f t="shared" si="2"/>
        <v>1.3548387096774193</v>
      </c>
    </row>
    <row r="11" spans="1:15" x14ac:dyDescent="0.2">
      <c r="A11" s="3">
        <v>116</v>
      </c>
      <c r="B11" s="3" t="s">
        <v>27</v>
      </c>
      <c r="C11" s="3" t="s">
        <v>16</v>
      </c>
      <c r="D11" s="3">
        <v>26</v>
      </c>
      <c r="E11" s="3">
        <v>32</v>
      </c>
      <c r="F11" s="3">
        <v>62</v>
      </c>
      <c r="G11" s="3">
        <v>2</v>
      </c>
      <c r="H11" s="2">
        <f t="shared" si="3"/>
        <v>2.3846153846153846</v>
      </c>
      <c r="I11">
        <f>RANK(H11,H11:H34)</f>
        <v>4</v>
      </c>
      <c r="J11">
        <f t="shared" si="2"/>
        <v>1.2307692307692308</v>
      </c>
    </row>
    <row r="12" spans="1:15" x14ac:dyDescent="0.2">
      <c r="A12" s="3">
        <v>115</v>
      </c>
      <c r="B12" s="3" t="s">
        <v>26</v>
      </c>
      <c r="C12" s="3" t="s">
        <v>14</v>
      </c>
      <c r="D12" s="3">
        <v>48</v>
      </c>
      <c r="E12" s="3">
        <v>78</v>
      </c>
      <c r="F12" s="3">
        <v>98</v>
      </c>
      <c r="G12" s="3">
        <v>5</v>
      </c>
      <c r="H12" s="2">
        <f t="shared" si="3"/>
        <v>2.0416666666666665</v>
      </c>
      <c r="I12">
        <f>RANK(H12,H12:H36)</f>
        <v>17</v>
      </c>
      <c r="J12">
        <f t="shared" si="2"/>
        <v>1.625</v>
      </c>
    </row>
    <row r="13" spans="1:15" x14ac:dyDescent="0.2">
      <c r="A13" s="3">
        <v>114</v>
      </c>
      <c r="B13" s="3" t="s">
        <v>25</v>
      </c>
      <c r="C13" s="3" t="s">
        <v>8</v>
      </c>
      <c r="D13" s="3">
        <v>41</v>
      </c>
      <c r="E13" s="3">
        <v>66</v>
      </c>
      <c r="F13" s="3">
        <v>89</v>
      </c>
      <c r="G13" s="3">
        <v>4</v>
      </c>
      <c r="H13" s="2">
        <f t="shared" si="3"/>
        <v>2.1707317073170733</v>
      </c>
      <c r="I13">
        <f>RANK(H13,H13:H36)</f>
        <v>14</v>
      </c>
      <c r="J13">
        <f t="shared" si="2"/>
        <v>1.6097560975609757</v>
      </c>
    </row>
    <row r="14" spans="1:15" x14ac:dyDescent="0.2">
      <c r="A14" s="3">
        <v>113</v>
      </c>
      <c r="B14" s="3" t="s">
        <v>24</v>
      </c>
      <c r="C14" s="3" t="s">
        <v>12</v>
      </c>
      <c r="D14" s="3">
        <v>33</v>
      </c>
      <c r="E14" s="3">
        <v>45</v>
      </c>
      <c r="F14" s="3">
        <v>75</v>
      </c>
      <c r="G14" s="3">
        <v>3</v>
      </c>
      <c r="H14" s="2">
        <f t="shared" si="3"/>
        <v>2.2727272727272729</v>
      </c>
      <c r="I14">
        <f>RANK(H14,H14:H39)</f>
        <v>10</v>
      </c>
      <c r="J14">
        <f t="shared" si="2"/>
        <v>1.3636363636363635</v>
      </c>
    </row>
    <row r="15" spans="1:15" x14ac:dyDescent="0.2">
      <c r="A15" s="3">
        <v>112</v>
      </c>
      <c r="B15" s="3" t="s">
        <v>23</v>
      </c>
      <c r="C15" s="3" t="s">
        <v>10</v>
      </c>
      <c r="D15" s="3">
        <v>44</v>
      </c>
      <c r="E15" s="3">
        <v>73</v>
      </c>
      <c r="F15" s="3">
        <v>94</v>
      </c>
      <c r="G15" s="3">
        <v>5</v>
      </c>
      <c r="H15" s="2">
        <f t="shared" si="3"/>
        <v>2.1363636363636362</v>
      </c>
      <c r="I15">
        <f>RANK(H15,H15:H39)</f>
        <v>14</v>
      </c>
      <c r="J15">
        <f t="shared" si="2"/>
        <v>1.6590909090909092</v>
      </c>
    </row>
    <row r="16" spans="1:15" x14ac:dyDescent="0.2">
      <c r="A16" s="3">
        <v>111</v>
      </c>
      <c r="B16" s="3" t="s">
        <v>22</v>
      </c>
      <c r="C16" s="3" t="s">
        <v>16</v>
      </c>
      <c r="D16" s="3">
        <v>29</v>
      </c>
      <c r="E16" s="3">
        <v>38</v>
      </c>
      <c r="F16" s="3">
        <v>68</v>
      </c>
      <c r="G16" s="3">
        <v>3</v>
      </c>
      <c r="H16" s="2">
        <f t="shared" si="3"/>
        <v>2.3448275862068964</v>
      </c>
      <c r="I16">
        <f t="shared" si="1"/>
        <v>6</v>
      </c>
      <c r="J16">
        <f t="shared" si="2"/>
        <v>1.3103448275862069</v>
      </c>
    </row>
    <row r="17" spans="1:11" x14ac:dyDescent="0.2">
      <c r="A17" s="3">
        <v>110</v>
      </c>
      <c r="B17" s="3" t="s">
        <v>21</v>
      </c>
      <c r="C17" s="3" t="s">
        <v>8</v>
      </c>
      <c r="D17" s="3">
        <v>37</v>
      </c>
      <c r="E17" s="3">
        <v>55</v>
      </c>
      <c r="F17" s="3">
        <v>83</v>
      </c>
      <c r="G17" s="3">
        <v>4</v>
      </c>
      <c r="H17" s="2">
        <f t="shared" si="3"/>
        <v>2.2432432432432434</v>
      </c>
      <c r="I17">
        <f>RANK(H17,H17:H40)</f>
        <v>10</v>
      </c>
      <c r="J17">
        <f t="shared" si="2"/>
        <v>1.4864864864864864</v>
      </c>
    </row>
    <row r="18" spans="1:11" x14ac:dyDescent="0.2">
      <c r="A18" s="3">
        <v>109</v>
      </c>
      <c r="B18" s="3" t="s">
        <v>20</v>
      </c>
      <c r="C18" s="3" t="s">
        <v>10</v>
      </c>
      <c r="D18" s="3">
        <v>42</v>
      </c>
      <c r="E18" s="3">
        <v>70</v>
      </c>
      <c r="F18" s="3">
        <v>92</v>
      </c>
      <c r="G18" s="3">
        <v>5</v>
      </c>
      <c r="H18" s="2">
        <f t="shared" si="3"/>
        <v>2.1904761904761907</v>
      </c>
      <c r="I18">
        <f>RANK(H18,H18:H42)</f>
        <v>12</v>
      </c>
      <c r="J18">
        <f t="shared" si="2"/>
        <v>1.6666666666666667</v>
      </c>
    </row>
    <row r="19" spans="1:11" x14ac:dyDescent="0.2">
      <c r="A19" s="3">
        <v>108</v>
      </c>
      <c r="B19" s="3" t="s">
        <v>19</v>
      </c>
      <c r="C19" s="3" t="s">
        <v>12</v>
      </c>
      <c r="D19" s="3">
        <v>28</v>
      </c>
      <c r="E19" s="3">
        <v>35</v>
      </c>
      <c r="F19" s="3">
        <v>65</v>
      </c>
      <c r="G19" s="3">
        <v>3</v>
      </c>
      <c r="H19" s="2">
        <f t="shared" si="3"/>
        <v>2.3214285714285716</v>
      </c>
      <c r="I19">
        <f t="shared" si="1"/>
        <v>8</v>
      </c>
      <c r="J19">
        <f t="shared" si="2"/>
        <v>1.25</v>
      </c>
    </row>
    <row r="20" spans="1:11" x14ac:dyDescent="0.2">
      <c r="A20" s="3">
        <v>107</v>
      </c>
      <c r="B20" s="3" t="s">
        <v>18</v>
      </c>
      <c r="C20" s="3" t="s">
        <v>14</v>
      </c>
      <c r="D20" s="3">
        <v>50</v>
      </c>
      <c r="E20" s="3">
        <v>80</v>
      </c>
      <c r="F20" s="3">
        <v>100</v>
      </c>
      <c r="G20" s="3">
        <v>5</v>
      </c>
      <c r="H20" s="2">
        <f t="shared" si="3"/>
        <v>2</v>
      </c>
      <c r="I20">
        <f>RANK(H20,H20:H43)</f>
        <v>12</v>
      </c>
      <c r="J20">
        <f t="shared" si="2"/>
        <v>1.6</v>
      </c>
    </row>
    <row r="21" spans="1:11" x14ac:dyDescent="0.2">
      <c r="A21" s="3">
        <v>106</v>
      </c>
      <c r="B21" s="3" t="s">
        <v>17</v>
      </c>
      <c r="C21" s="3" t="s">
        <v>8</v>
      </c>
      <c r="D21" s="3">
        <v>38</v>
      </c>
      <c r="E21" s="3">
        <v>58</v>
      </c>
      <c r="F21" s="3">
        <v>85</v>
      </c>
      <c r="G21" s="3">
        <v>4</v>
      </c>
      <c r="H21" s="2">
        <f t="shared" si="3"/>
        <v>2.236842105263158</v>
      </c>
      <c r="I21">
        <f>RANK(H21,H21:H45)</f>
        <v>11</v>
      </c>
      <c r="J21">
        <f t="shared" si="2"/>
        <v>1.5263157894736843</v>
      </c>
    </row>
    <row r="22" spans="1:11" x14ac:dyDescent="0.2">
      <c r="A22" s="3">
        <v>105</v>
      </c>
      <c r="B22" s="3" t="s">
        <v>15</v>
      </c>
      <c r="C22" s="3" t="s">
        <v>16</v>
      </c>
      <c r="D22" s="3">
        <v>25</v>
      </c>
      <c r="E22" s="3">
        <v>30</v>
      </c>
      <c r="F22" s="3">
        <v>60</v>
      </c>
      <c r="G22" s="3">
        <v>2</v>
      </c>
      <c r="H22" s="2">
        <f t="shared" si="3"/>
        <v>2.4</v>
      </c>
      <c r="I22">
        <f t="shared" si="1"/>
        <v>7</v>
      </c>
      <c r="J22">
        <f t="shared" si="2"/>
        <v>1.2</v>
      </c>
    </row>
    <row r="23" spans="1:11" x14ac:dyDescent="0.2">
      <c r="A23" s="3">
        <v>104</v>
      </c>
      <c r="B23" s="3" t="s">
        <v>13</v>
      </c>
      <c r="C23" s="3" t="s">
        <v>14</v>
      </c>
      <c r="D23" s="3">
        <v>45</v>
      </c>
      <c r="E23" s="3">
        <v>75</v>
      </c>
      <c r="F23" s="3">
        <v>95</v>
      </c>
      <c r="G23" s="3">
        <v>5</v>
      </c>
      <c r="H23" s="2">
        <f t="shared" si="3"/>
        <v>2.1111111111111112</v>
      </c>
      <c r="I23">
        <f t="shared" si="1"/>
        <v>10</v>
      </c>
      <c r="J23">
        <f t="shared" si="2"/>
        <v>1.6666666666666667</v>
      </c>
    </row>
    <row r="24" spans="1:11" x14ac:dyDescent="0.2">
      <c r="A24" s="3">
        <v>103</v>
      </c>
      <c r="B24" s="3" t="s">
        <v>11</v>
      </c>
      <c r="C24" s="3" t="s">
        <v>12</v>
      </c>
      <c r="D24" s="3">
        <v>30</v>
      </c>
      <c r="E24" s="3">
        <v>40</v>
      </c>
      <c r="F24" s="3">
        <v>70</v>
      </c>
      <c r="G24" s="3">
        <v>3</v>
      </c>
      <c r="H24" s="2">
        <f t="shared" si="3"/>
        <v>2.3333333333333335</v>
      </c>
      <c r="I24">
        <f t="shared" si="1"/>
        <v>7</v>
      </c>
      <c r="J24">
        <f t="shared" si="2"/>
        <v>1.3333333333333333</v>
      </c>
    </row>
    <row r="25" spans="1:11" x14ac:dyDescent="0.2">
      <c r="A25" s="3">
        <v>102</v>
      </c>
      <c r="B25" s="3" t="s">
        <v>9</v>
      </c>
      <c r="C25" s="3" t="s">
        <v>10</v>
      </c>
      <c r="D25" s="3">
        <v>40</v>
      </c>
      <c r="E25" s="3">
        <v>65</v>
      </c>
      <c r="F25" s="3">
        <v>90</v>
      </c>
      <c r="G25" s="3">
        <v>5</v>
      </c>
      <c r="H25" s="2">
        <f t="shared" si="3"/>
        <v>2.25</v>
      </c>
      <c r="I25">
        <f t="shared" si="1"/>
        <v>8</v>
      </c>
      <c r="J25">
        <f t="shared" si="2"/>
        <v>1.625</v>
      </c>
    </row>
    <row r="26" spans="1:11" x14ac:dyDescent="0.2">
      <c r="A26" s="3">
        <v>101</v>
      </c>
      <c r="B26" s="3" t="s">
        <v>7</v>
      </c>
      <c r="C26" s="3" t="s">
        <v>8</v>
      </c>
      <c r="D26" s="3">
        <v>35</v>
      </c>
      <c r="E26" s="3">
        <v>50</v>
      </c>
      <c r="F26" s="3">
        <v>80</v>
      </c>
      <c r="G26" s="3">
        <v>4</v>
      </c>
      <c r="H26" s="2">
        <f t="shared" si="3"/>
        <v>2.2857142857142856</v>
      </c>
      <c r="I26">
        <f t="shared" si="1"/>
        <v>7</v>
      </c>
      <c r="J26">
        <f t="shared" si="2"/>
        <v>1.4285714285714286</v>
      </c>
    </row>
    <row r="29" spans="1:11" x14ac:dyDescent="0.2">
      <c r="A29" t="str" cm="1">
        <f t="array" ref="A29:G54">_xlfn._xlws.SORT(A1:G26,6,-1)</f>
        <v>Employee_ID</v>
      </c>
      <c r="B29" t="str">
        <v>Name</v>
      </c>
      <c r="C29" t="str">
        <v>Department</v>
      </c>
      <c r="D29" t="str">
        <v>Hours_Worked</v>
      </c>
      <c r="E29" t="str">
        <v>Tasks_Completed</v>
      </c>
      <c r="F29" t="str">
        <v>Productivity_Score</v>
      </c>
      <c r="G29" t="str">
        <v>Performance_Rating</v>
      </c>
      <c r="H29" s="4" t="s">
        <v>37</v>
      </c>
    </row>
    <row r="30" spans="1:11" x14ac:dyDescent="0.2">
      <c r="A30">
        <v>107</v>
      </c>
      <c r="B30" t="str">
        <v>Rahul</v>
      </c>
      <c r="C30" t="str">
        <v>IT</v>
      </c>
      <c r="D30">
        <v>50</v>
      </c>
      <c r="E30">
        <v>80</v>
      </c>
      <c r="F30">
        <v>100</v>
      </c>
      <c r="G30">
        <v>5</v>
      </c>
      <c r="H30">
        <f>AVERAGE(D29:D55)</f>
        <v>37.04</v>
      </c>
      <c r="J30" s="4" t="s">
        <v>42</v>
      </c>
    </row>
    <row r="31" spans="1:11" x14ac:dyDescent="0.2">
      <c r="A31">
        <v>125</v>
      </c>
      <c r="B31" t="str">
        <v>Tanya</v>
      </c>
      <c r="C31" t="str">
        <v>IT</v>
      </c>
      <c r="D31">
        <v>47</v>
      </c>
      <c r="E31">
        <v>79</v>
      </c>
      <c r="F31">
        <v>99</v>
      </c>
      <c r="G31">
        <v>5</v>
      </c>
      <c r="J31" t="s">
        <v>43</v>
      </c>
      <c r="K31" t="s">
        <v>44</v>
      </c>
    </row>
    <row r="32" spans="1:11" x14ac:dyDescent="0.2">
      <c r="A32">
        <v>115</v>
      </c>
      <c r="B32" t="str">
        <v>Rakesh</v>
      </c>
      <c r="C32" t="str">
        <v>IT</v>
      </c>
      <c r="D32">
        <v>48</v>
      </c>
      <c r="E32">
        <v>78</v>
      </c>
      <c r="F32">
        <v>98</v>
      </c>
      <c r="G32">
        <v>5</v>
      </c>
      <c r="H32" s="4" t="s">
        <v>38</v>
      </c>
      <c r="J32" t="s">
        <v>45</v>
      </c>
      <c r="K32" t="s">
        <v>46</v>
      </c>
    </row>
    <row r="33" spans="1:8" x14ac:dyDescent="0.2">
      <c r="A33">
        <v>123</v>
      </c>
      <c r="B33" t="str">
        <v>Neeraj</v>
      </c>
      <c r="C33" t="str">
        <v>Marketing</v>
      </c>
      <c r="D33">
        <v>46</v>
      </c>
      <c r="E33">
        <v>77</v>
      </c>
      <c r="F33">
        <v>96</v>
      </c>
      <c r="G33">
        <v>5</v>
      </c>
      <c r="H33">
        <f>AVERAGE(E29:E54)</f>
        <v>56.04</v>
      </c>
    </row>
    <row r="34" spans="1:8" x14ac:dyDescent="0.2">
      <c r="A34">
        <v>104</v>
      </c>
      <c r="B34" t="str">
        <v>Riya</v>
      </c>
      <c r="C34" t="str">
        <v>IT</v>
      </c>
      <c r="D34">
        <v>45</v>
      </c>
      <c r="E34">
        <v>75</v>
      </c>
      <c r="F34">
        <v>95</v>
      </c>
      <c r="G34">
        <v>5</v>
      </c>
    </row>
    <row r="35" spans="1:8" x14ac:dyDescent="0.2">
      <c r="A35">
        <v>112</v>
      </c>
      <c r="B35" t="str">
        <v>Pooja</v>
      </c>
      <c r="C35" t="str">
        <v>Marketing</v>
      </c>
      <c r="D35">
        <v>44</v>
      </c>
      <c r="E35">
        <v>73</v>
      </c>
      <c r="F35">
        <v>94</v>
      </c>
      <c r="G35">
        <v>5</v>
      </c>
      <c r="H35" s="4" t="s">
        <v>39</v>
      </c>
    </row>
    <row r="36" spans="1:8" x14ac:dyDescent="0.2">
      <c r="A36">
        <v>118</v>
      </c>
      <c r="B36" t="str">
        <v>Arjun</v>
      </c>
      <c r="C36" t="str">
        <v>Marketing</v>
      </c>
      <c r="D36">
        <v>43</v>
      </c>
      <c r="E36">
        <v>75</v>
      </c>
      <c r="F36">
        <v>93</v>
      </c>
      <c r="G36">
        <v>5</v>
      </c>
      <c r="H36">
        <f>AVERAGE(F1:F26)</f>
        <v>81.8</v>
      </c>
    </row>
    <row r="37" spans="1:8" x14ac:dyDescent="0.2">
      <c r="A37">
        <v>109</v>
      </c>
      <c r="B37" t="str">
        <v>Kunal</v>
      </c>
      <c r="C37" t="str">
        <v>Marketing</v>
      </c>
      <c r="D37">
        <v>42</v>
      </c>
      <c r="E37">
        <v>70</v>
      </c>
      <c r="F37">
        <v>92</v>
      </c>
      <c r="G37">
        <v>5</v>
      </c>
    </row>
    <row r="38" spans="1:8" x14ac:dyDescent="0.2">
      <c r="A38">
        <v>102</v>
      </c>
      <c r="B38" t="str">
        <v>Meera</v>
      </c>
      <c r="C38" t="str">
        <v>Marketing</v>
      </c>
      <c r="D38">
        <v>40</v>
      </c>
      <c r="E38">
        <v>65</v>
      </c>
      <c r="F38">
        <v>90</v>
      </c>
      <c r="G38">
        <v>5</v>
      </c>
      <c r="H38" s="4" t="s">
        <v>40</v>
      </c>
    </row>
    <row r="39" spans="1:8" x14ac:dyDescent="0.2">
      <c r="A39">
        <v>114</v>
      </c>
      <c r="B39" t="str">
        <v>Deepak</v>
      </c>
      <c r="C39" t="str">
        <v>Sales</v>
      </c>
      <c r="D39">
        <v>41</v>
      </c>
      <c r="E39">
        <v>66</v>
      </c>
      <c r="F39">
        <v>89</v>
      </c>
      <c r="G39">
        <v>4</v>
      </c>
      <c r="H39">
        <f>AVERAGE(G1:G26)</f>
        <v>3.84</v>
      </c>
    </row>
    <row r="40" spans="1:8" x14ac:dyDescent="0.2">
      <c r="A40">
        <v>119</v>
      </c>
      <c r="B40" t="str">
        <v>Anjali</v>
      </c>
      <c r="C40" t="str">
        <v>IT</v>
      </c>
      <c r="D40">
        <v>39</v>
      </c>
      <c r="E40">
        <v>60</v>
      </c>
      <c r="F40">
        <v>87</v>
      </c>
      <c r="G40">
        <v>4</v>
      </c>
    </row>
    <row r="41" spans="1:8" x14ac:dyDescent="0.2">
      <c r="A41">
        <v>106</v>
      </c>
      <c r="B41" t="str">
        <v>Neha</v>
      </c>
      <c r="C41" t="str">
        <v>Sales</v>
      </c>
      <c r="D41">
        <v>38</v>
      </c>
      <c r="E41">
        <v>58</v>
      </c>
      <c r="F41">
        <v>85</v>
      </c>
      <c r="G41">
        <v>4</v>
      </c>
      <c r="H41" s="4" t="s">
        <v>41</v>
      </c>
    </row>
    <row r="42" spans="1:8" x14ac:dyDescent="0.2">
      <c r="A42">
        <v>110</v>
      </c>
      <c r="B42" t="str">
        <v>Sneha</v>
      </c>
      <c r="C42" t="str">
        <v>Sales</v>
      </c>
      <c r="D42">
        <v>37</v>
      </c>
      <c r="E42">
        <v>55</v>
      </c>
      <c r="F42">
        <v>83</v>
      </c>
      <c r="G42">
        <v>4</v>
      </c>
      <c r="H42">
        <f>COUNTIF(G1:G26,"&gt;=4")</f>
        <v>15</v>
      </c>
    </row>
    <row r="43" spans="1:8" x14ac:dyDescent="0.2">
      <c r="A43">
        <v>101</v>
      </c>
      <c r="B43" t="str">
        <v>Aakash</v>
      </c>
      <c r="C43" t="str">
        <v>Sales</v>
      </c>
      <c r="D43">
        <v>35</v>
      </c>
      <c r="E43">
        <v>50</v>
      </c>
      <c r="F43">
        <v>80</v>
      </c>
      <c r="G43">
        <v>4</v>
      </c>
    </row>
    <row r="44" spans="1:8" x14ac:dyDescent="0.2">
      <c r="A44">
        <v>120</v>
      </c>
      <c r="B44" t="str">
        <v>Suman</v>
      </c>
      <c r="C44" t="str">
        <v>Sales</v>
      </c>
      <c r="D44">
        <v>36</v>
      </c>
      <c r="E44">
        <v>52</v>
      </c>
      <c r="F44">
        <v>78</v>
      </c>
      <c r="G44">
        <v>4</v>
      </c>
      <c r="H44" s="4" t="s">
        <v>42</v>
      </c>
    </row>
    <row r="45" spans="1:8" x14ac:dyDescent="0.2">
      <c r="A45">
        <v>124</v>
      </c>
      <c r="B45" t="str">
        <v>Akash</v>
      </c>
      <c r="C45" t="str">
        <v>Sales</v>
      </c>
      <c r="D45">
        <v>34</v>
      </c>
      <c r="E45">
        <v>48</v>
      </c>
      <c r="F45">
        <v>76</v>
      </c>
      <c r="G45">
        <v>3</v>
      </c>
      <c r="H45">
        <f>LARGE(F1:F26,1)</f>
        <v>100</v>
      </c>
    </row>
    <row r="46" spans="1:8" x14ac:dyDescent="0.2">
      <c r="A46">
        <v>113</v>
      </c>
      <c r="B46" t="str">
        <v>Varun</v>
      </c>
      <c r="C46" t="str">
        <v>HR</v>
      </c>
      <c r="D46">
        <v>33</v>
      </c>
      <c r="E46">
        <v>45</v>
      </c>
      <c r="F46">
        <v>75</v>
      </c>
      <c r="G46">
        <v>3</v>
      </c>
    </row>
    <row r="47" spans="1:8" x14ac:dyDescent="0.2">
      <c r="A47">
        <v>122</v>
      </c>
      <c r="B47" t="str">
        <v>Jyoti</v>
      </c>
      <c r="C47" t="str">
        <v>HR</v>
      </c>
      <c r="D47">
        <v>32</v>
      </c>
      <c r="E47">
        <v>44</v>
      </c>
      <c r="F47">
        <v>74</v>
      </c>
      <c r="G47">
        <v>3</v>
      </c>
    </row>
    <row r="48" spans="1:8" x14ac:dyDescent="0.2">
      <c r="A48">
        <v>117</v>
      </c>
      <c r="B48" t="str">
        <v>Sanjay</v>
      </c>
      <c r="C48" t="str">
        <v>HR</v>
      </c>
      <c r="D48">
        <v>31</v>
      </c>
      <c r="E48">
        <v>42</v>
      </c>
      <c r="F48">
        <v>72</v>
      </c>
      <c r="G48">
        <v>3</v>
      </c>
    </row>
    <row r="49" spans="1:7" x14ac:dyDescent="0.2">
      <c r="A49">
        <v>103</v>
      </c>
      <c r="B49" t="str">
        <v>Suresh</v>
      </c>
      <c r="C49" t="str">
        <v>HR</v>
      </c>
      <c r="D49">
        <v>30</v>
      </c>
      <c r="E49">
        <v>40</v>
      </c>
      <c r="F49">
        <v>70</v>
      </c>
      <c r="G49">
        <v>3</v>
      </c>
    </row>
    <row r="50" spans="1:7" x14ac:dyDescent="0.2">
      <c r="A50">
        <v>111</v>
      </c>
      <c r="B50" t="str">
        <v>Amit</v>
      </c>
      <c r="C50" t="str">
        <v>Finance</v>
      </c>
      <c r="D50">
        <v>29</v>
      </c>
      <c r="E50">
        <v>38</v>
      </c>
      <c r="F50">
        <v>68</v>
      </c>
      <c r="G50">
        <v>3</v>
      </c>
    </row>
    <row r="51" spans="1:7" x14ac:dyDescent="0.2">
      <c r="A51">
        <v>108</v>
      </c>
      <c r="B51" t="str">
        <v>Priya</v>
      </c>
      <c r="C51" t="str">
        <v>HR</v>
      </c>
      <c r="D51">
        <v>28</v>
      </c>
      <c r="E51">
        <v>35</v>
      </c>
      <c r="F51">
        <v>65</v>
      </c>
      <c r="G51">
        <v>3</v>
      </c>
    </row>
    <row r="52" spans="1:7" x14ac:dyDescent="0.2">
      <c r="A52">
        <v>121</v>
      </c>
      <c r="B52" t="str">
        <v>Mohan</v>
      </c>
      <c r="C52" t="str">
        <v>Finance</v>
      </c>
      <c r="D52">
        <v>27</v>
      </c>
      <c r="E52">
        <v>34</v>
      </c>
      <c r="F52">
        <v>64</v>
      </c>
      <c r="G52">
        <v>2</v>
      </c>
    </row>
    <row r="53" spans="1:7" x14ac:dyDescent="0.2">
      <c r="A53">
        <v>116</v>
      </c>
      <c r="B53" t="str">
        <v>Kavita</v>
      </c>
      <c r="C53" t="str">
        <v>Finance</v>
      </c>
      <c r="D53">
        <v>26</v>
      </c>
      <c r="E53">
        <v>32</v>
      </c>
      <c r="F53">
        <v>62</v>
      </c>
      <c r="G53">
        <v>2</v>
      </c>
    </row>
    <row r="54" spans="1:7" x14ac:dyDescent="0.2">
      <c r="A54">
        <v>105</v>
      </c>
      <c r="B54" t="str">
        <v>Prakash</v>
      </c>
      <c r="C54" t="str">
        <v>Finance</v>
      </c>
      <c r="D54">
        <v>25</v>
      </c>
      <c r="E54">
        <v>30</v>
      </c>
      <c r="F54">
        <v>60</v>
      </c>
      <c r="G54">
        <v>2</v>
      </c>
    </row>
    <row r="58" spans="1:7" x14ac:dyDescent="0.2">
      <c r="A58">
        <f>LARGE(A1:G26,1)</f>
        <v>125</v>
      </c>
    </row>
  </sheetData>
  <sortState xmlns:xlrd2="http://schemas.microsoft.com/office/spreadsheetml/2017/richdata2" ref="A2:G26">
    <sortCondition descending="1" ref="A2:A26"/>
  </sortState>
  <conditionalFormatting sqref="F1:F26">
    <cfRule type="top10" dxfId="1" priority="2" rank="10"/>
  </conditionalFormatting>
  <conditionalFormatting sqref="G1:G26 H1:N1">
    <cfRule type="top10" dxfId="0" priority="1" bottom="1" rank="10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2B3C-E997-904E-A073-7CD301289E2C}">
  <dimension ref="A1:B26"/>
  <sheetViews>
    <sheetView zoomScale="93" workbookViewId="0">
      <selection activeCell="F25" sqref="F25"/>
    </sheetView>
  </sheetViews>
  <sheetFormatPr baseColWidth="10" defaultRowHeight="16" x14ac:dyDescent="0.2"/>
  <cols>
    <col min="1" max="1" width="13.1640625" bestFit="1" customWidth="1"/>
    <col min="2" max="2" width="16.5" bestFit="1" customWidth="1"/>
  </cols>
  <sheetData>
    <row r="1" spans="1:2" x14ac:dyDescent="0.2">
      <c r="A1" s="1" t="s">
        <v>3</v>
      </c>
      <c r="B1" s="1" t="s">
        <v>5</v>
      </c>
    </row>
    <row r="2" spans="1:2" x14ac:dyDescent="0.2">
      <c r="A2" s="3">
        <v>50</v>
      </c>
      <c r="B2" s="3">
        <v>100</v>
      </c>
    </row>
    <row r="3" spans="1:2" x14ac:dyDescent="0.2">
      <c r="A3" s="3">
        <v>48</v>
      </c>
      <c r="B3" s="3">
        <v>98</v>
      </c>
    </row>
    <row r="4" spans="1:2" x14ac:dyDescent="0.2">
      <c r="A4" s="3">
        <v>47</v>
      </c>
      <c r="B4" s="3">
        <v>99</v>
      </c>
    </row>
    <row r="5" spans="1:2" x14ac:dyDescent="0.2">
      <c r="A5" s="3">
        <v>46</v>
      </c>
      <c r="B5" s="3">
        <v>96</v>
      </c>
    </row>
    <row r="6" spans="1:2" x14ac:dyDescent="0.2">
      <c r="A6" s="3">
        <v>45</v>
      </c>
      <c r="B6" s="3">
        <v>95</v>
      </c>
    </row>
    <row r="7" spans="1:2" x14ac:dyDescent="0.2">
      <c r="A7" s="3">
        <v>44</v>
      </c>
      <c r="B7" s="3">
        <v>94</v>
      </c>
    </row>
    <row r="8" spans="1:2" x14ac:dyDescent="0.2">
      <c r="A8" s="3">
        <v>43</v>
      </c>
      <c r="B8" s="3">
        <v>93</v>
      </c>
    </row>
    <row r="9" spans="1:2" x14ac:dyDescent="0.2">
      <c r="A9" s="3">
        <v>42</v>
      </c>
      <c r="B9" s="3">
        <v>92</v>
      </c>
    </row>
    <row r="10" spans="1:2" x14ac:dyDescent="0.2">
      <c r="A10" s="3">
        <v>41</v>
      </c>
      <c r="B10" s="3">
        <v>89</v>
      </c>
    </row>
    <row r="11" spans="1:2" x14ac:dyDescent="0.2">
      <c r="A11" s="3">
        <v>40</v>
      </c>
      <c r="B11" s="3">
        <v>90</v>
      </c>
    </row>
    <row r="12" spans="1:2" x14ac:dyDescent="0.2">
      <c r="A12" s="3">
        <v>39</v>
      </c>
      <c r="B12" s="3">
        <v>87</v>
      </c>
    </row>
    <row r="13" spans="1:2" x14ac:dyDescent="0.2">
      <c r="A13" s="3">
        <v>38</v>
      </c>
      <c r="B13" s="3">
        <v>85</v>
      </c>
    </row>
    <row r="14" spans="1:2" x14ac:dyDescent="0.2">
      <c r="A14" s="3">
        <v>37</v>
      </c>
      <c r="B14" s="3">
        <v>83</v>
      </c>
    </row>
    <row r="15" spans="1:2" x14ac:dyDescent="0.2">
      <c r="A15" s="3">
        <v>36</v>
      </c>
      <c r="B15" s="3">
        <v>78</v>
      </c>
    </row>
    <row r="16" spans="1:2" x14ac:dyDescent="0.2">
      <c r="A16" s="3">
        <v>35</v>
      </c>
      <c r="B16" s="3">
        <v>80</v>
      </c>
    </row>
    <row r="17" spans="1:2" x14ac:dyDescent="0.2">
      <c r="A17" s="3">
        <v>34</v>
      </c>
      <c r="B17" s="3">
        <v>76</v>
      </c>
    </row>
    <row r="18" spans="1:2" x14ac:dyDescent="0.2">
      <c r="A18" s="3">
        <v>33</v>
      </c>
      <c r="B18" s="3">
        <v>75</v>
      </c>
    </row>
    <row r="19" spans="1:2" x14ac:dyDescent="0.2">
      <c r="A19" s="3">
        <v>32</v>
      </c>
      <c r="B19" s="3">
        <v>74</v>
      </c>
    </row>
    <row r="20" spans="1:2" x14ac:dyDescent="0.2">
      <c r="A20" s="3">
        <v>31</v>
      </c>
      <c r="B20" s="3">
        <v>72</v>
      </c>
    </row>
    <row r="21" spans="1:2" x14ac:dyDescent="0.2">
      <c r="A21" s="3">
        <v>30</v>
      </c>
      <c r="B21" s="3">
        <v>70</v>
      </c>
    </row>
    <row r="22" spans="1:2" x14ac:dyDescent="0.2">
      <c r="A22" s="3">
        <v>29</v>
      </c>
      <c r="B22" s="3">
        <v>68</v>
      </c>
    </row>
    <row r="23" spans="1:2" x14ac:dyDescent="0.2">
      <c r="A23" s="3">
        <v>28</v>
      </c>
      <c r="B23" s="3">
        <v>65</v>
      </c>
    </row>
    <row r="24" spans="1:2" x14ac:dyDescent="0.2">
      <c r="A24" s="3">
        <v>27</v>
      </c>
      <c r="B24" s="3">
        <v>64</v>
      </c>
    </row>
    <row r="25" spans="1:2" x14ac:dyDescent="0.2">
      <c r="A25" s="3">
        <v>26</v>
      </c>
      <c r="B25" s="3">
        <v>62</v>
      </c>
    </row>
    <row r="26" spans="1:2" x14ac:dyDescent="0.2">
      <c r="A26" s="3">
        <v>25</v>
      </c>
      <c r="B26" s="3">
        <v>60</v>
      </c>
    </row>
  </sheetData>
  <sortState xmlns:xlrd2="http://schemas.microsoft.com/office/spreadsheetml/2017/richdata2" ref="A2:B26">
    <sortCondition descending="1" ref="A1:A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Sheet8</vt:lpstr>
      <vt:lpstr>Sheet6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2025-05-18T05:43:39Z</dcterms:created>
  <dcterms:modified xsi:type="dcterms:W3CDTF">2025-05-18T14:32:35Z</dcterms:modified>
</cp:coreProperties>
</file>