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drawings/drawing4.xml" ContentType="application/vnd.openxmlformats-officedocument.drawing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drawings/drawing5.xml" ContentType="application/vnd.openxmlformats-officedocument.drawing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6.xml" ContentType="application/vnd.openxmlformats-officedocument.drawing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drawings/drawing7.xml" ContentType="application/vnd.openxmlformats-officedocument.drawing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ayitha\Documents\UCT\EEE4022F\Measurements\"/>
    </mc:Choice>
  </mc:AlternateContent>
  <xr:revisionPtr revIDLastSave="0" documentId="13_ncr:1_{43BFC305-37CE-4ABD-A905-13987496EDFF}" xr6:coauthVersionLast="47" xr6:coauthVersionMax="47" xr10:uidLastSave="{00000000-0000-0000-0000-000000000000}"/>
  <bookViews>
    <workbookView xWindow="-110" yWindow="-110" windowWidth="19420" windowHeight="10420" tabRatio="686" activeTab="1" xr2:uid="{48D7A201-F3ED-4F6F-A007-499E006BC8F1}"/>
  </bookViews>
  <sheets>
    <sheet name="Overview" sheetId="1" r:id="rId1"/>
    <sheet name="Inductances" sheetId="20" r:id="rId2"/>
    <sheet name="Baseline (PV)" sheetId="2" r:id="rId3"/>
    <sheet name="Baseline (Coils)" sheetId="4" r:id="rId4"/>
    <sheet name="T1" sheetId="48" r:id="rId5"/>
    <sheet name="T2" sheetId="11" r:id="rId6"/>
    <sheet name="T3" sheetId="49" r:id="rId7"/>
    <sheet name="T4" sheetId="40" r:id="rId8"/>
    <sheet name="T5" sheetId="50" r:id="rId9"/>
    <sheet name="T6" sheetId="51" r:id="rId10"/>
    <sheet name="T7" sheetId="52" r:id="rId11"/>
    <sheet name="T8" sheetId="53" r:id="rId12"/>
    <sheet name="T9" sheetId="54" r:id="rId13"/>
    <sheet name="T10" sheetId="55" r:id="rId14"/>
    <sheet name="T11" sheetId="78" r:id="rId15"/>
    <sheet name="T12" sheetId="79" r:id="rId16"/>
    <sheet name="T13" sheetId="80" r:id="rId17"/>
    <sheet name="T14" sheetId="81" r:id="rId18"/>
    <sheet name="T15" sheetId="82" r:id="rId19"/>
    <sheet name="T16" sheetId="83" r:id="rId20"/>
    <sheet name="T17" sheetId="84" r:id="rId21"/>
    <sheet name="T18" sheetId="85" r:id="rId22"/>
    <sheet name="T19" sheetId="86" r:id="rId23"/>
    <sheet name="T20" sheetId="87" r:id="rId24"/>
    <sheet name="T21" sheetId="58" r:id="rId25"/>
    <sheet name="T22" sheetId="59" r:id="rId26"/>
    <sheet name="T23" sheetId="60" r:id="rId27"/>
    <sheet name="T24" sheetId="61" r:id="rId28"/>
    <sheet name="T25" sheetId="62" r:id="rId29"/>
    <sheet name="T26" sheetId="63" r:id="rId30"/>
    <sheet name="T27" sheetId="64" r:id="rId31"/>
    <sheet name="T28" sheetId="65" r:id="rId32"/>
    <sheet name="T29" sheetId="66" r:id="rId33"/>
    <sheet name="T30" sheetId="67" r:id="rId34"/>
    <sheet name="T31" sheetId="88" r:id="rId35"/>
    <sheet name="T32" sheetId="89" r:id="rId36"/>
    <sheet name="T33" sheetId="90" r:id="rId37"/>
    <sheet name="T34" sheetId="91" r:id="rId38"/>
    <sheet name="T35" sheetId="92" r:id="rId39"/>
    <sheet name="T36" sheetId="93" r:id="rId40"/>
    <sheet name="T37" sheetId="94" r:id="rId41"/>
    <sheet name="T38" sheetId="95" r:id="rId42"/>
    <sheet name="T39" sheetId="96" r:id="rId43"/>
    <sheet name="T40" sheetId="97" r:id="rId44"/>
    <sheet name="T41" sheetId="98" r:id="rId45"/>
    <sheet name="T42" sheetId="99" r:id="rId46"/>
    <sheet name="T43" sheetId="100" r:id="rId47"/>
    <sheet name="T44" sheetId="101" r:id="rId48"/>
    <sheet name="T45" sheetId="102" r:id="rId49"/>
    <sheet name="T46" sheetId="103" r:id="rId50"/>
    <sheet name="T47" sheetId="104" r:id="rId51"/>
    <sheet name="T48" sheetId="105" r:id="rId52"/>
    <sheet name="T49" sheetId="106" r:id="rId53"/>
    <sheet name="T50" sheetId="107" r:id="rId54"/>
    <sheet name="T51" sheetId="109" r:id="rId55"/>
  </sheets>
  <externalReferences>
    <externalReference r:id="rId5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61" i="20" l="1"/>
  <c r="M46" i="20"/>
  <c r="D11" i="107"/>
  <c r="D12" i="107"/>
  <c r="D13" i="107"/>
  <c r="D14" i="107"/>
  <c r="D15" i="107"/>
  <c r="D16" i="107"/>
  <c r="D17" i="107"/>
  <c r="D18" i="107"/>
  <c r="D19" i="107"/>
  <c r="D20" i="107"/>
  <c r="D21" i="107"/>
  <c r="D22" i="107"/>
  <c r="D23" i="107"/>
  <c r="D24" i="107"/>
  <c r="D25" i="107"/>
  <c r="D26" i="107"/>
  <c r="D27" i="107"/>
  <c r="D28" i="107"/>
  <c r="D29" i="107"/>
  <c r="D10" i="107"/>
  <c r="N3" i="107"/>
  <c r="K3" i="107"/>
  <c r="D3" i="107"/>
  <c r="D11" i="104"/>
  <c r="D12" i="104"/>
  <c r="D13" i="104"/>
  <c r="D14" i="104"/>
  <c r="D15" i="104"/>
  <c r="D16" i="104"/>
  <c r="D17" i="104"/>
  <c r="D18" i="104"/>
  <c r="D19" i="104"/>
  <c r="D20" i="104"/>
  <c r="D21" i="104"/>
  <c r="D22" i="104"/>
  <c r="D23" i="104"/>
  <c r="D24" i="104"/>
  <c r="D25" i="104"/>
  <c r="D26" i="104"/>
  <c r="D27" i="104"/>
  <c r="D28" i="104"/>
  <c r="D29" i="104"/>
  <c r="D10" i="104"/>
  <c r="N3" i="104"/>
  <c r="K3" i="104"/>
  <c r="D3" i="104"/>
  <c r="D11" i="101"/>
  <c r="D12" i="101"/>
  <c r="D13" i="101"/>
  <c r="D14" i="101"/>
  <c r="D15" i="101"/>
  <c r="D16" i="101"/>
  <c r="D17" i="101"/>
  <c r="D18" i="101"/>
  <c r="D19" i="101"/>
  <c r="D20" i="101"/>
  <c r="D21" i="101"/>
  <c r="D22" i="101"/>
  <c r="D23" i="101"/>
  <c r="D24" i="101"/>
  <c r="D25" i="101"/>
  <c r="D26" i="101"/>
  <c r="D27" i="101"/>
  <c r="D28" i="101"/>
  <c r="D29" i="101"/>
  <c r="D10" i="101"/>
  <c r="N3" i="101"/>
  <c r="K3" i="101"/>
  <c r="D3" i="101"/>
  <c r="D7" i="109"/>
  <c r="D8" i="109"/>
  <c r="D9" i="109"/>
  <c r="D10" i="109"/>
  <c r="D11" i="109"/>
  <c r="D12" i="109"/>
  <c r="D13" i="109"/>
  <c r="D14" i="109"/>
  <c r="D15" i="109"/>
  <c r="D16" i="109"/>
  <c r="D17" i="109"/>
  <c r="D18" i="109"/>
  <c r="D19" i="109"/>
  <c r="D20" i="109"/>
  <c r="D21" i="109"/>
  <c r="D22" i="109"/>
  <c r="D23" i="109"/>
  <c r="D24" i="109"/>
  <c r="D25" i="109"/>
  <c r="D6" i="109"/>
  <c r="D11" i="106"/>
  <c r="D12" i="106"/>
  <c r="D13" i="106"/>
  <c r="D14" i="106"/>
  <c r="D15" i="106"/>
  <c r="D16" i="106"/>
  <c r="D17" i="106"/>
  <c r="D18" i="106"/>
  <c r="D19" i="106"/>
  <c r="D20" i="106"/>
  <c r="D21" i="106"/>
  <c r="D22" i="106"/>
  <c r="D23" i="106"/>
  <c r="D24" i="106"/>
  <c r="D25" i="106"/>
  <c r="D26" i="106"/>
  <c r="D27" i="106"/>
  <c r="D28" i="106"/>
  <c r="D29" i="106"/>
  <c r="D10" i="106"/>
  <c r="N3" i="106"/>
  <c r="K3" i="106"/>
  <c r="D3" i="106"/>
  <c r="D11" i="103"/>
  <c r="D12" i="103"/>
  <c r="D13" i="103"/>
  <c r="D14" i="103"/>
  <c r="D15" i="103"/>
  <c r="D16" i="103"/>
  <c r="D17" i="103"/>
  <c r="D18" i="103"/>
  <c r="D19" i="103"/>
  <c r="D20" i="103"/>
  <c r="D21" i="103"/>
  <c r="D22" i="103"/>
  <c r="D23" i="103"/>
  <c r="D24" i="103"/>
  <c r="D25" i="103"/>
  <c r="D26" i="103"/>
  <c r="D27" i="103"/>
  <c r="D28" i="103"/>
  <c r="D29" i="103"/>
  <c r="D10" i="103"/>
  <c r="N3" i="103"/>
  <c r="K3" i="103"/>
  <c r="D3" i="103"/>
  <c r="D11" i="100"/>
  <c r="D12" i="100"/>
  <c r="D13" i="100"/>
  <c r="D14" i="100"/>
  <c r="D15" i="100"/>
  <c r="D16" i="100"/>
  <c r="D17" i="100"/>
  <c r="D18" i="100"/>
  <c r="D19" i="100"/>
  <c r="D20" i="100"/>
  <c r="D21" i="100"/>
  <c r="D22" i="100"/>
  <c r="D23" i="100"/>
  <c r="D24" i="100"/>
  <c r="D25" i="100"/>
  <c r="D26" i="100"/>
  <c r="D27" i="100"/>
  <c r="D28" i="100"/>
  <c r="D29" i="100"/>
  <c r="D10" i="100"/>
  <c r="N3" i="100"/>
  <c r="K3" i="100"/>
  <c r="D3" i="100"/>
  <c r="D11" i="105"/>
  <c r="D12" i="105"/>
  <c r="D13" i="105"/>
  <c r="D14" i="105"/>
  <c r="D15" i="105"/>
  <c r="D16" i="105"/>
  <c r="D17" i="105"/>
  <c r="D18" i="105"/>
  <c r="D19" i="105"/>
  <c r="D20" i="105"/>
  <c r="D21" i="105"/>
  <c r="D22" i="105"/>
  <c r="D23" i="105"/>
  <c r="D24" i="105"/>
  <c r="D25" i="105"/>
  <c r="D26" i="105"/>
  <c r="D27" i="105"/>
  <c r="D28" i="105"/>
  <c r="D29" i="105"/>
  <c r="D10" i="105"/>
  <c r="D11" i="102"/>
  <c r="D12" i="102"/>
  <c r="D13" i="102"/>
  <c r="D14" i="102"/>
  <c r="D15" i="102"/>
  <c r="D16" i="102"/>
  <c r="D17" i="102"/>
  <c r="D18" i="102"/>
  <c r="D19" i="102"/>
  <c r="D20" i="102"/>
  <c r="D21" i="102"/>
  <c r="D22" i="102"/>
  <c r="D23" i="102"/>
  <c r="D24" i="102"/>
  <c r="D25" i="102"/>
  <c r="D26" i="102"/>
  <c r="D27" i="102"/>
  <c r="D28" i="102"/>
  <c r="D29" i="102"/>
  <c r="D10" i="102"/>
  <c r="N3" i="105"/>
  <c r="K3" i="105"/>
  <c r="D3" i="105"/>
  <c r="N3" i="102"/>
  <c r="K3" i="102"/>
  <c r="D3" i="102"/>
  <c r="D11" i="99"/>
  <c r="D12" i="99"/>
  <c r="D13" i="99"/>
  <c r="D14" i="99"/>
  <c r="D15" i="99"/>
  <c r="D16" i="99"/>
  <c r="D17" i="99"/>
  <c r="D18" i="99"/>
  <c r="D19" i="99"/>
  <c r="D20" i="99"/>
  <c r="D21" i="99"/>
  <c r="D22" i="99"/>
  <c r="D23" i="99"/>
  <c r="D24" i="99"/>
  <c r="D25" i="99"/>
  <c r="D26" i="99"/>
  <c r="D27" i="99"/>
  <c r="D28" i="99"/>
  <c r="D29" i="99"/>
  <c r="D10" i="99"/>
  <c r="N3" i="97"/>
  <c r="K3" i="97"/>
  <c r="D3" i="97"/>
  <c r="N3" i="99"/>
  <c r="K3" i="99"/>
  <c r="D9" i="98"/>
  <c r="D7" i="98"/>
  <c r="D8" i="98"/>
  <c r="D10" i="98"/>
  <c r="D11" i="98"/>
  <c r="D12" i="98"/>
  <c r="D13" i="98"/>
  <c r="D14" i="98"/>
  <c r="D15" i="98"/>
  <c r="D16" i="98"/>
  <c r="D17" i="98"/>
  <c r="D18" i="98"/>
  <c r="D19" i="98"/>
  <c r="D20" i="98"/>
  <c r="D21" i="98"/>
  <c r="D22" i="98"/>
  <c r="D23" i="98"/>
  <c r="D24" i="98"/>
  <c r="D25" i="98"/>
  <c r="D26" i="98"/>
  <c r="D27" i="98"/>
  <c r="D28" i="98"/>
  <c r="D29" i="98"/>
  <c r="D30" i="98"/>
  <c r="D31" i="98"/>
  <c r="D6" i="98"/>
  <c r="L61" i="20"/>
  <c r="D11" i="97"/>
  <c r="D12" i="97"/>
  <c r="D13" i="97"/>
  <c r="D14" i="97"/>
  <c r="D15" i="97"/>
  <c r="D16" i="97"/>
  <c r="D17" i="97"/>
  <c r="D18" i="97"/>
  <c r="D19" i="97"/>
  <c r="D20" i="97"/>
  <c r="D21" i="97"/>
  <c r="D22" i="97"/>
  <c r="D23" i="97"/>
  <c r="D24" i="97"/>
  <c r="D25" i="97"/>
  <c r="D26" i="97"/>
  <c r="D27" i="97"/>
  <c r="D28" i="97"/>
  <c r="D29" i="97"/>
  <c r="D30" i="97"/>
  <c r="D31" i="97"/>
  <c r="D32" i="97"/>
  <c r="D33" i="97"/>
  <c r="D34" i="97"/>
  <c r="D35" i="97"/>
  <c r="D10" i="97"/>
  <c r="G3" i="97"/>
  <c r="D11" i="96"/>
  <c r="D12" i="96"/>
  <c r="D13" i="96"/>
  <c r="D14" i="96"/>
  <c r="D15" i="96"/>
  <c r="D16" i="96"/>
  <c r="D17" i="96"/>
  <c r="D18" i="96"/>
  <c r="D19" i="96"/>
  <c r="D20" i="96"/>
  <c r="D21" i="96"/>
  <c r="D22" i="96"/>
  <c r="D23" i="96"/>
  <c r="D24" i="96"/>
  <c r="D25" i="96"/>
  <c r="D26" i="96"/>
  <c r="D27" i="96"/>
  <c r="D28" i="96"/>
  <c r="D29" i="96"/>
  <c r="D30" i="96"/>
  <c r="D31" i="96"/>
  <c r="D32" i="96"/>
  <c r="D33" i="96"/>
  <c r="D34" i="96"/>
  <c r="D35" i="96"/>
  <c r="D10" i="96"/>
  <c r="D11" i="95"/>
  <c r="D12" i="95"/>
  <c r="D13" i="95"/>
  <c r="D14" i="95"/>
  <c r="D15" i="95"/>
  <c r="D16" i="95"/>
  <c r="D17" i="95"/>
  <c r="D18" i="95"/>
  <c r="D19" i="95"/>
  <c r="D20" i="95"/>
  <c r="D21" i="95"/>
  <c r="D22" i="95"/>
  <c r="D23" i="95"/>
  <c r="D24" i="95"/>
  <c r="D25" i="95"/>
  <c r="D26" i="95"/>
  <c r="D27" i="95"/>
  <c r="D28" i="95"/>
  <c r="D29" i="95"/>
  <c r="D30" i="95"/>
  <c r="D31" i="95"/>
  <c r="D32" i="95"/>
  <c r="D33" i="95"/>
  <c r="D34" i="95"/>
  <c r="D35" i="95"/>
  <c r="D10" i="95"/>
  <c r="D11" i="94"/>
  <c r="D12" i="94"/>
  <c r="D13" i="94"/>
  <c r="D14" i="94"/>
  <c r="D15" i="94"/>
  <c r="D16" i="94"/>
  <c r="D17" i="94"/>
  <c r="D18" i="94"/>
  <c r="D19" i="94"/>
  <c r="D20" i="94"/>
  <c r="D21" i="94"/>
  <c r="D22" i="94"/>
  <c r="D23" i="94"/>
  <c r="D24" i="94"/>
  <c r="D25" i="94"/>
  <c r="D26" i="94"/>
  <c r="D27" i="94"/>
  <c r="D28" i="94"/>
  <c r="D29" i="94"/>
  <c r="D30" i="94"/>
  <c r="D31" i="94"/>
  <c r="D32" i="94"/>
  <c r="D33" i="94"/>
  <c r="D34" i="94"/>
  <c r="D35" i="94"/>
  <c r="D10" i="94"/>
  <c r="D11" i="93"/>
  <c r="D12" i="93"/>
  <c r="D13" i="93"/>
  <c r="D14" i="93"/>
  <c r="D15" i="93"/>
  <c r="D16" i="93"/>
  <c r="D17" i="93"/>
  <c r="D18" i="93"/>
  <c r="D19" i="93"/>
  <c r="D20" i="93"/>
  <c r="D21" i="93"/>
  <c r="D22" i="93"/>
  <c r="D23" i="93"/>
  <c r="D24" i="93"/>
  <c r="D25" i="93"/>
  <c r="D26" i="93"/>
  <c r="D27" i="93"/>
  <c r="D28" i="93"/>
  <c r="D29" i="93"/>
  <c r="D30" i="93"/>
  <c r="D31" i="93"/>
  <c r="D32" i="93"/>
  <c r="D33" i="93"/>
  <c r="D34" i="93"/>
  <c r="D35" i="93"/>
  <c r="D10" i="93"/>
  <c r="D11" i="92"/>
  <c r="D12" i="92"/>
  <c r="D13" i="92"/>
  <c r="D14" i="92"/>
  <c r="D15" i="92"/>
  <c r="D16" i="92"/>
  <c r="D17" i="92"/>
  <c r="D18" i="92"/>
  <c r="D19" i="92"/>
  <c r="D20" i="92"/>
  <c r="D21" i="92"/>
  <c r="D22" i="92"/>
  <c r="D23" i="92"/>
  <c r="D24" i="92"/>
  <c r="D25" i="92"/>
  <c r="D26" i="92"/>
  <c r="D27" i="92"/>
  <c r="D28" i="92"/>
  <c r="D29" i="92"/>
  <c r="D30" i="92"/>
  <c r="D31" i="92"/>
  <c r="D32" i="92"/>
  <c r="D33" i="92"/>
  <c r="D34" i="92"/>
  <c r="D35" i="92"/>
  <c r="D10" i="92"/>
  <c r="D11" i="91"/>
  <c r="D12" i="91"/>
  <c r="D13" i="91"/>
  <c r="D14" i="91"/>
  <c r="D15" i="91"/>
  <c r="D16" i="91"/>
  <c r="D17" i="91"/>
  <c r="D18" i="91"/>
  <c r="D19" i="91"/>
  <c r="D20" i="91"/>
  <c r="D21" i="91"/>
  <c r="D22" i="91"/>
  <c r="D23" i="91"/>
  <c r="D24" i="91"/>
  <c r="D25" i="91"/>
  <c r="D26" i="91"/>
  <c r="D27" i="91"/>
  <c r="D28" i="91"/>
  <c r="D29" i="91"/>
  <c r="D30" i="91"/>
  <c r="D31" i="91"/>
  <c r="D32" i="91"/>
  <c r="D33" i="91"/>
  <c r="D34" i="91"/>
  <c r="D35" i="91"/>
  <c r="D10" i="91"/>
  <c r="D11" i="90"/>
  <c r="D12" i="90"/>
  <c r="D13" i="90"/>
  <c r="D14" i="90"/>
  <c r="D15" i="90"/>
  <c r="D16" i="90"/>
  <c r="D17" i="90"/>
  <c r="D18" i="90"/>
  <c r="D19" i="90"/>
  <c r="D20" i="90"/>
  <c r="D21" i="90"/>
  <c r="D22" i="90"/>
  <c r="D23" i="90"/>
  <c r="D24" i="90"/>
  <c r="D25" i="90"/>
  <c r="D26" i="90"/>
  <c r="D27" i="90"/>
  <c r="D28" i="90"/>
  <c r="D29" i="90"/>
  <c r="D30" i="90"/>
  <c r="D31" i="90"/>
  <c r="D32" i="90"/>
  <c r="D33" i="90"/>
  <c r="D34" i="90"/>
  <c r="D35" i="90"/>
  <c r="D10" i="90"/>
  <c r="D11" i="89"/>
  <c r="D12" i="89"/>
  <c r="D13" i="89"/>
  <c r="D14" i="89"/>
  <c r="D15" i="89"/>
  <c r="D16" i="89"/>
  <c r="D17" i="89"/>
  <c r="D18" i="89"/>
  <c r="D19" i="89"/>
  <c r="D20" i="89"/>
  <c r="D21" i="89"/>
  <c r="D22" i="89"/>
  <c r="D23" i="89"/>
  <c r="D24" i="89"/>
  <c r="D25" i="89"/>
  <c r="D26" i="89"/>
  <c r="D27" i="89"/>
  <c r="D28" i="89"/>
  <c r="D29" i="89"/>
  <c r="D30" i="89"/>
  <c r="D31" i="89"/>
  <c r="D32" i="89"/>
  <c r="D33" i="89"/>
  <c r="D34" i="89"/>
  <c r="D35" i="89"/>
  <c r="D10" i="89"/>
  <c r="D11" i="67"/>
  <c r="D12" i="67"/>
  <c r="D13" i="67"/>
  <c r="D14" i="67"/>
  <c r="D15" i="67"/>
  <c r="D16" i="67"/>
  <c r="D17" i="67"/>
  <c r="D18" i="67"/>
  <c r="D19" i="67"/>
  <c r="D20" i="67"/>
  <c r="D21" i="67"/>
  <c r="D22" i="67"/>
  <c r="D23" i="67"/>
  <c r="D24" i="67"/>
  <c r="D25" i="67"/>
  <c r="D26" i="67"/>
  <c r="D27" i="67"/>
  <c r="D28" i="67"/>
  <c r="D29" i="67"/>
  <c r="D30" i="67"/>
  <c r="D31" i="67"/>
  <c r="D32" i="67"/>
  <c r="D33" i="67"/>
  <c r="D34" i="67"/>
  <c r="D35" i="67"/>
  <c r="D36" i="67"/>
  <c r="D37" i="67"/>
  <c r="D38" i="67"/>
  <c r="D39" i="67"/>
  <c r="D40" i="67"/>
  <c r="D41" i="67"/>
  <c r="D10" i="67"/>
  <c r="D11" i="66"/>
  <c r="D12" i="66"/>
  <c r="D13" i="66"/>
  <c r="D14" i="66"/>
  <c r="D15" i="66"/>
  <c r="D16" i="66"/>
  <c r="D17" i="66"/>
  <c r="D18" i="66"/>
  <c r="D19" i="66"/>
  <c r="D20" i="66"/>
  <c r="D21" i="66"/>
  <c r="D22" i="66"/>
  <c r="D23" i="66"/>
  <c r="D24" i="66"/>
  <c r="D25" i="66"/>
  <c r="D26" i="66"/>
  <c r="D27" i="66"/>
  <c r="D28" i="66"/>
  <c r="D29" i="66"/>
  <c r="D30" i="66"/>
  <c r="D31" i="66"/>
  <c r="D32" i="66"/>
  <c r="D33" i="66"/>
  <c r="D34" i="66"/>
  <c r="D35" i="66"/>
  <c r="D36" i="66"/>
  <c r="D37" i="66"/>
  <c r="D38" i="66"/>
  <c r="D39" i="66"/>
  <c r="D40" i="66"/>
  <c r="D41" i="66"/>
  <c r="D10" i="66"/>
  <c r="D11" i="65"/>
  <c r="D12" i="65"/>
  <c r="D13" i="65"/>
  <c r="D14" i="65"/>
  <c r="D15" i="65"/>
  <c r="D16" i="65"/>
  <c r="D17" i="65"/>
  <c r="D18" i="65"/>
  <c r="D19" i="65"/>
  <c r="D20" i="65"/>
  <c r="D21" i="65"/>
  <c r="D22" i="65"/>
  <c r="D23" i="65"/>
  <c r="D24" i="65"/>
  <c r="D25" i="65"/>
  <c r="D26" i="65"/>
  <c r="D27" i="65"/>
  <c r="D28" i="65"/>
  <c r="D29" i="65"/>
  <c r="D30" i="65"/>
  <c r="D31" i="65"/>
  <c r="D32" i="65"/>
  <c r="D33" i="65"/>
  <c r="D34" i="65"/>
  <c r="D35" i="65"/>
  <c r="D36" i="65"/>
  <c r="D37" i="65"/>
  <c r="D38" i="65"/>
  <c r="D39" i="65"/>
  <c r="D40" i="65"/>
  <c r="D41" i="65"/>
  <c r="D10" i="65"/>
  <c r="D11" i="64"/>
  <c r="D12" i="64"/>
  <c r="D13" i="64"/>
  <c r="D14" i="64"/>
  <c r="D15" i="64"/>
  <c r="D16" i="64"/>
  <c r="D17" i="64"/>
  <c r="D18" i="64"/>
  <c r="D19" i="64"/>
  <c r="D20" i="64"/>
  <c r="D21" i="64"/>
  <c r="D22" i="64"/>
  <c r="D23" i="64"/>
  <c r="D24" i="64"/>
  <c r="D25" i="64"/>
  <c r="D26" i="64"/>
  <c r="D27" i="64"/>
  <c r="D28" i="64"/>
  <c r="D29" i="64"/>
  <c r="D30" i="64"/>
  <c r="D31" i="64"/>
  <c r="D32" i="64"/>
  <c r="D33" i="64"/>
  <c r="D34" i="64"/>
  <c r="D35" i="64"/>
  <c r="D36" i="64"/>
  <c r="D37" i="64"/>
  <c r="D38" i="64"/>
  <c r="D39" i="64"/>
  <c r="D40" i="64"/>
  <c r="D41" i="64"/>
  <c r="D10" i="64"/>
  <c r="D11" i="63"/>
  <c r="D12" i="63"/>
  <c r="D13" i="63"/>
  <c r="D14" i="63"/>
  <c r="D15" i="63"/>
  <c r="D16" i="63"/>
  <c r="D17" i="63"/>
  <c r="D18" i="63"/>
  <c r="D19" i="63"/>
  <c r="D20" i="63"/>
  <c r="D21" i="63"/>
  <c r="D22" i="63"/>
  <c r="D23" i="63"/>
  <c r="D24" i="63"/>
  <c r="D25" i="63"/>
  <c r="D26" i="63"/>
  <c r="D27" i="63"/>
  <c r="D28" i="63"/>
  <c r="D29" i="63"/>
  <c r="D30" i="63"/>
  <c r="D31" i="63"/>
  <c r="D32" i="63"/>
  <c r="D33" i="63"/>
  <c r="D34" i="63"/>
  <c r="D35" i="63"/>
  <c r="D36" i="63"/>
  <c r="D37" i="63"/>
  <c r="D38" i="63"/>
  <c r="D39" i="63"/>
  <c r="D40" i="63"/>
  <c r="D41" i="63"/>
  <c r="D10" i="63"/>
  <c r="D11" i="62"/>
  <c r="D12" i="62"/>
  <c r="D13" i="62"/>
  <c r="D14" i="62"/>
  <c r="D15" i="62"/>
  <c r="D16" i="62"/>
  <c r="D17" i="62"/>
  <c r="D18" i="62"/>
  <c r="D19" i="62"/>
  <c r="D20" i="62"/>
  <c r="D21" i="62"/>
  <c r="D22" i="62"/>
  <c r="D23" i="62"/>
  <c r="D24" i="62"/>
  <c r="D25" i="62"/>
  <c r="D26" i="62"/>
  <c r="D27" i="62"/>
  <c r="D28" i="62"/>
  <c r="D29" i="62"/>
  <c r="D30" i="62"/>
  <c r="D31" i="62"/>
  <c r="D32" i="62"/>
  <c r="D33" i="62"/>
  <c r="D34" i="62"/>
  <c r="D35" i="62"/>
  <c r="D36" i="62"/>
  <c r="D37" i="62"/>
  <c r="D38" i="62"/>
  <c r="D39" i="62"/>
  <c r="D40" i="62"/>
  <c r="D41" i="62"/>
  <c r="D10" i="62"/>
  <c r="D11" i="61"/>
  <c r="D12" i="61"/>
  <c r="D13" i="61"/>
  <c r="D14" i="61"/>
  <c r="D15" i="61"/>
  <c r="D16" i="61"/>
  <c r="D17" i="61"/>
  <c r="D18" i="61"/>
  <c r="D19" i="61"/>
  <c r="D20" i="61"/>
  <c r="D21" i="61"/>
  <c r="D22" i="61"/>
  <c r="D23" i="61"/>
  <c r="D24" i="61"/>
  <c r="D25" i="61"/>
  <c r="D26" i="61"/>
  <c r="D27" i="61"/>
  <c r="D28" i="61"/>
  <c r="D29" i="61"/>
  <c r="D30" i="61"/>
  <c r="D31" i="61"/>
  <c r="D32" i="61"/>
  <c r="D33" i="61"/>
  <c r="D34" i="61"/>
  <c r="D35" i="61"/>
  <c r="D36" i="61"/>
  <c r="D37" i="61"/>
  <c r="D38" i="61"/>
  <c r="D39" i="61"/>
  <c r="D40" i="61"/>
  <c r="D41" i="61"/>
  <c r="D10" i="61"/>
  <c r="D11" i="60"/>
  <c r="D12" i="60"/>
  <c r="D13" i="60"/>
  <c r="D14" i="60"/>
  <c r="D15" i="60"/>
  <c r="D16" i="60"/>
  <c r="D17" i="60"/>
  <c r="D18" i="60"/>
  <c r="D19" i="60"/>
  <c r="D20" i="60"/>
  <c r="D21" i="60"/>
  <c r="D22" i="60"/>
  <c r="D23" i="60"/>
  <c r="D24" i="60"/>
  <c r="D25" i="60"/>
  <c r="D26" i="60"/>
  <c r="D27" i="60"/>
  <c r="D28" i="60"/>
  <c r="D29" i="60"/>
  <c r="D30" i="60"/>
  <c r="D31" i="60"/>
  <c r="D32" i="60"/>
  <c r="D33" i="60"/>
  <c r="D34" i="60"/>
  <c r="D35" i="60"/>
  <c r="D36" i="60"/>
  <c r="D37" i="60"/>
  <c r="D38" i="60"/>
  <c r="D39" i="60"/>
  <c r="D40" i="60"/>
  <c r="D41" i="60"/>
  <c r="D10" i="60"/>
  <c r="D11" i="59"/>
  <c r="D12" i="59"/>
  <c r="D13" i="59"/>
  <c r="D14" i="59"/>
  <c r="D15" i="59"/>
  <c r="D16" i="59"/>
  <c r="D17" i="59"/>
  <c r="D18" i="59"/>
  <c r="D19" i="59"/>
  <c r="D20" i="59"/>
  <c r="D21" i="59"/>
  <c r="D22" i="59"/>
  <c r="D23" i="59"/>
  <c r="D24" i="59"/>
  <c r="D25" i="59"/>
  <c r="D26" i="59"/>
  <c r="D27" i="59"/>
  <c r="D28" i="59"/>
  <c r="D29" i="59"/>
  <c r="D30" i="59"/>
  <c r="D31" i="59"/>
  <c r="D32" i="59"/>
  <c r="D33" i="59"/>
  <c r="D34" i="59"/>
  <c r="D35" i="59"/>
  <c r="D36" i="59"/>
  <c r="D37" i="59"/>
  <c r="D38" i="59"/>
  <c r="D39" i="59"/>
  <c r="D40" i="59"/>
  <c r="D41" i="59"/>
  <c r="D10" i="59"/>
  <c r="D7" i="58"/>
  <c r="D8" i="58"/>
  <c r="D9" i="58"/>
  <c r="D10" i="58"/>
  <c r="D11" i="58"/>
  <c r="D12" i="58"/>
  <c r="D13" i="58"/>
  <c r="D14" i="58"/>
  <c r="D15" i="58"/>
  <c r="D16" i="58"/>
  <c r="D17" i="58"/>
  <c r="D18" i="58"/>
  <c r="D19" i="58"/>
  <c r="D20" i="58"/>
  <c r="D21" i="58"/>
  <c r="D22" i="58"/>
  <c r="D23" i="58"/>
  <c r="D24" i="58"/>
  <c r="D25" i="58"/>
  <c r="D26" i="58"/>
  <c r="D27" i="58"/>
  <c r="D28" i="58"/>
  <c r="D29" i="58"/>
  <c r="D30" i="58"/>
  <c r="D31" i="58"/>
  <c r="D32" i="58"/>
  <c r="D33" i="58"/>
  <c r="D34" i="58"/>
  <c r="D35" i="58"/>
  <c r="D36" i="58"/>
  <c r="D37" i="58"/>
  <c r="D6" i="58"/>
  <c r="D11" i="87"/>
  <c r="D12" i="87"/>
  <c r="D13" i="87"/>
  <c r="D14" i="87"/>
  <c r="D15" i="87"/>
  <c r="D16" i="87"/>
  <c r="D17" i="87"/>
  <c r="D18" i="87"/>
  <c r="D19" i="87"/>
  <c r="D20" i="87"/>
  <c r="D21" i="87"/>
  <c r="D22" i="87"/>
  <c r="D23" i="87"/>
  <c r="D24" i="87"/>
  <c r="D25" i="87"/>
  <c r="D26" i="87"/>
  <c r="D27" i="87"/>
  <c r="D28" i="87"/>
  <c r="D29" i="87"/>
  <c r="D30" i="87"/>
  <c r="D31" i="87"/>
  <c r="D32" i="87"/>
  <c r="D33" i="87"/>
  <c r="D34" i="87"/>
  <c r="D35" i="87"/>
  <c r="D10" i="87"/>
  <c r="D11" i="86"/>
  <c r="D12" i="86"/>
  <c r="D13" i="86"/>
  <c r="D14" i="86"/>
  <c r="D15" i="86"/>
  <c r="D16" i="86"/>
  <c r="D17" i="86"/>
  <c r="D18" i="86"/>
  <c r="D19" i="86"/>
  <c r="D20" i="86"/>
  <c r="D21" i="86"/>
  <c r="D22" i="86"/>
  <c r="D23" i="86"/>
  <c r="D24" i="86"/>
  <c r="D25" i="86"/>
  <c r="D26" i="86"/>
  <c r="D27" i="86"/>
  <c r="D28" i="86"/>
  <c r="D29" i="86"/>
  <c r="D30" i="86"/>
  <c r="D31" i="86"/>
  <c r="D32" i="86"/>
  <c r="D33" i="86"/>
  <c r="D34" i="86"/>
  <c r="D35" i="86"/>
  <c r="D10" i="86"/>
  <c r="D11" i="85"/>
  <c r="D12" i="85"/>
  <c r="D13" i="85"/>
  <c r="D14" i="85"/>
  <c r="D15" i="85"/>
  <c r="D16" i="85"/>
  <c r="D17" i="85"/>
  <c r="D18" i="85"/>
  <c r="D19" i="85"/>
  <c r="D20" i="85"/>
  <c r="D21" i="85"/>
  <c r="D22" i="85"/>
  <c r="D23" i="85"/>
  <c r="D24" i="85"/>
  <c r="D25" i="85"/>
  <c r="D26" i="85"/>
  <c r="D27" i="85"/>
  <c r="D28" i="85"/>
  <c r="D29" i="85"/>
  <c r="D30" i="85"/>
  <c r="D31" i="85"/>
  <c r="D32" i="85"/>
  <c r="D33" i="85"/>
  <c r="D34" i="85"/>
  <c r="D35" i="85"/>
  <c r="D10" i="85"/>
  <c r="D11" i="84"/>
  <c r="D12" i="84"/>
  <c r="D13" i="84"/>
  <c r="D14" i="84"/>
  <c r="D15" i="84"/>
  <c r="D16" i="84"/>
  <c r="D17" i="84"/>
  <c r="D18" i="84"/>
  <c r="D19" i="84"/>
  <c r="D20" i="84"/>
  <c r="D21" i="84"/>
  <c r="D22" i="84"/>
  <c r="D23" i="84"/>
  <c r="D24" i="84"/>
  <c r="D25" i="84"/>
  <c r="D26" i="84"/>
  <c r="D27" i="84"/>
  <c r="D28" i="84"/>
  <c r="D29" i="84"/>
  <c r="D30" i="84"/>
  <c r="D31" i="84"/>
  <c r="D32" i="84"/>
  <c r="D33" i="84"/>
  <c r="D34" i="84"/>
  <c r="D35" i="84"/>
  <c r="D10" i="84"/>
  <c r="D11" i="83"/>
  <c r="D12" i="83"/>
  <c r="D13" i="83"/>
  <c r="D14" i="83"/>
  <c r="D15" i="83"/>
  <c r="D16" i="83"/>
  <c r="D17" i="83"/>
  <c r="D18" i="83"/>
  <c r="D19" i="83"/>
  <c r="D20" i="83"/>
  <c r="D21" i="83"/>
  <c r="D22" i="83"/>
  <c r="D23" i="83"/>
  <c r="D24" i="83"/>
  <c r="D25" i="83"/>
  <c r="D26" i="83"/>
  <c r="D27" i="83"/>
  <c r="D28" i="83"/>
  <c r="D29" i="83"/>
  <c r="D30" i="83"/>
  <c r="D31" i="83"/>
  <c r="D32" i="83"/>
  <c r="D33" i="83"/>
  <c r="D34" i="83"/>
  <c r="D35" i="83"/>
  <c r="D10" i="83"/>
  <c r="D11" i="82"/>
  <c r="D12" i="82"/>
  <c r="D13" i="82"/>
  <c r="D14" i="82"/>
  <c r="D15" i="82"/>
  <c r="D16" i="82"/>
  <c r="D17" i="82"/>
  <c r="D18" i="82"/>
  <c r="D19" i="82"/>
  <c r="D20" i="82"/>
  <c r="D21" i="82"/>
  <c r="D22" i="82"/>
  <c r="D23" i="82"/>
  <c r="D24" i="82"/>
  <c r="D25" i="82"/>
  <c r="D26" i="82"/>
  <c r="D27" i="82"/>
  <c r="D28" i="82"/>
  <c r="D29" i="82"/>
  <c r="D30" i="82"/>
  <c r="D31" i="82"/>
  <c r="D32" i="82"/>
  <c r="D33" i="82"/>
  <c r="D34" i="82"/>
  <c r="D35" i="82"/>
  <c r="D10" i="82"/>
  <c r="D11" i="81"/>
  <c r="D12" i="81"/>
  <c r="D13" i="81"/>
  <c r="D14" i="81"/>
  <c r="D15" i="81"/>
  <c r="D16" i="81"/>
  <c r="D17" i="81"/>
  <c r="D18" i="81"/>
  <c r="D19" i="81"/>
  <c r="D20" i="81"/>
  <c r="D21" i="81"/>
  <c r="D22" i="81"/>
  <c r="D23" i="81"/>
  <c r="D24" i="81"/>
  <c r="D25" i="81"/>
  <c r="D26" i="81"/>
  <c r="D27" i="81"/>
  <c r="D28" i="81"/>
  <c r="D29" i="81"/>
  <c r="D30" i="81"/>
  <c r="D31" i="81"/>
  <c r="D32" i="81"/>
  <c r="D33" i="81"/>
  <c r="D34" i="81"/>
  <c r="D35" i="81"/>
  <c r="D10" i="81"/>
  <c r="D11" i="80"/>
  <c r="D12" i="80"/>
  <c r="D13" i="80"/>
  <c r="D14" i="80"/>
  <c r="D15" i="80"/>
  <c r="D16" i="80"/>
  <c r="D17" i="80"/>
  <c r="D18" i="80"/>
  <c r="D19" i="80"/>
  <c r="D20" i="80"/>
  <c r="D21" i="80"/>
  <c r="D22" i="80"/>
  <c r="D23" i="80"/>
  <c r="D24" i="80"/>
  <c r="D25" i="80"/>
  <c r="D26" i="80"/>
  <c r="D27" i="80"/>
  <c r="D28" i="80"/>
  <c r="D29" i="80"/>
  <c r="D30" i="80"/>
  <c r="D31" i="80"/>
  <c r="D32" i="80"/>
  <c r="D33" i="80"/>
  <c r="D34" i="80"/>
  <c r="D35" i="80"/>
  <c r="D10" i="80"/>
  <c r="D11" i="79"/>
  <c r="D12" i="79"/>
  <c r="D13" i="79"/>
  <c r="D14" i="79"/>
  <c r="D15" i="79"/>
  <c r="D16" i="79"/>
  <c r="D17" i="79"/>
  <c r="D18" i="79"/>
  <c r="D19" i="79"/>
  <c r="D20" i="79"/>
  <c r="D21" i="79"/>
  <c r="D22" i="79"/>
  <c r="D23" i="79"/>
  <c r="D24" i="79"/>
  <c r="D25" i="79"/>
  <c r="D26" i="79"/>
  <c r="D27" i="79"/>
  <c r="D28" i="79"/>
  <c r="D29" i="79"/>
  <c r="D30" i="79"/>
  <c r="D31" i="79"/>
  <c r="D32" i="79"/>
  <c r="D33" i="79"/>
  <c r="D34" i="79"/>
  <c r="D35" i="79"/>
  <c r="D10" i="79"/>
  <c r="D11" i="54"/>
  <c r="D12" i="54"/>
  <c r="D13" i="54"/>
  <c r="D14" i="54"/>
  <c r="D15" i="54"/>
  <c r="D16" i="54"/>
  <c r="D17" i="54"/>
  <c r="D18" i="54"/>
  <c r="D19" i="54"/>
  <c r="D20" i="54"/>
  <c r="D21" i="54"/>
  <c r="D22" i="54"/>
  <c r="D23" i="54"/>
  <c r="D24" i="54"/>
  <c r="D25" i="54"/>
  <c r="D26" i="54"/>
  <c r="D27" i="54"/>
  <c r="D28" i="54"/>
  <c r="D29" i="54"/>
  <c r="D30" i="54"/>
  <c r="D31" i="54"/>
  <c r="D32" i="54"/>
  <c r="D33" i="54"/>
  <c r="D34" i="54"/>
  <c r="D35" i="54"/>
  <c r="D10" i="54"/>
  <c r="D11" i="53"/>
  <c r="D12" i="53"/>
  <c r="D13" i="53"/>
  <c r="D14" i="53"/>
  <c r="D15" i="53"/>
  <c r="D16" i="53"/>
  <c r="D17" i="53"/>
  <c r="D18" i="53"/>
  <c r="D19" i="53"/>
  <c r="D20" i="53"/>
  <c r="D21" i="53"/>
  <c r="D22" i="53"/>
  <c r="D23" i="53"/>
  <c r="D24" i="53"/>
  <c r="D25" i="53"/>
  <c r="D26" i="53"/>
  <c r="D27" i="53"/>
  <c r="D28" i="53"/>
  <c r="D29" i="53"/>
  <c r="D30" i="53"/>
  <c r="D31" i="53"/>
  <c r="D32" i="53"/>
  <c r="D33" i="53"/>
  <c r="D34" i="53"/>
  <c r="D35" i="53"/>
  <c r="D10" i="53"/>
  <c r="D11" i="51"/>
  <c r="D12" i="51"/>
  <c r="D13" i="51"/>
  <c r="D14" i="51"/>
  <c r="D15" i="51"/>
  <c r="D16" i="51"/>
  <c r="D17" i="51"/>
  <c r="D18" i="51"/>
  <c r="D19" i="51"/>
  <c r="D20" i="51"/>
  <c r="D21" i="51"/>
  <c r="D22" i="51"/>
  <c r="D23" i="51"/>
  <c r="D24" i="51"/>
  <c r="D25" i="51"/>
  <c r="D26" i="51"/>
  <c r="D27" i="51"/>
  <c r="D28" i="51"/>
  <c r="D29" i="51"/>
  <c r="D30" i="51"/>
  <c r="D31" i="51"/>
  <c r="D32" i="51"/>
  <c r="D33" i="51"/>
  <c r="D34" i="51"/>
  <c r="D35" i="51"/>
  <c r="D10" i="51"/>
  <c r="D11" i="50"/>
  <c r="D12" i="50"/>
  <c r="D13" i="50"/>
  <c r="D14" i="50"/>
  <c r="D15" i="50"/>
  <c r="D16" i="50"/>
  <c r="D17" i="50"/>
  <c r="D18" i="50"/>
  <c r="D19" i="50"/>
  <c r="D20" i="50"/>
  <c r="D21" i="50"/>
  <c r="D22" i="50"/>
  <c r="D23" i="50"/>
  <c r="D24" i="50"/>
  <c r="D25" i="50"/>
  <c r="D26" i="50"/>
  <c r="D27" i="50"/>
  <c r="D28" i="50"/>
  <c r="D29" i="50"/>
  <c r="D30" i="50"/>
  <c r="D31" i="50"/>
  <c r="D32" i="50"/>
  <c r="D33" i="50"/>
  <c r="D34" i="50"/>
  <c r="D35" i="50"/>
  <c r="D10" i="50"/>
  <c r="D11" i="49"/>
  <c r="D12" i="49"/>
  <c r="D13" i="49"/>
  <c r="D14" i="49"/>
  <c r="D15" i="49"/>
  <c r="D16" i="49"/>
  <c r="D17" i="49"/>
  <c r="D18" i="49"/>
  <c r="D19" i="49"/>
  <c r="D20" i="49"/>
  <c r="D21" i="49"/>
  <c r="D22" i="49"/>
  <c r="D23" i="49"/>
  <c r="D24" i="49"/>
  <c r="D25" i="49"/>
  <c r="D26" i="49"/>
  <c r="D27" i="49"/>
  <c r="D28" i="49"/>
  <c r="D29" i="49"/>
  <c r="D30" i="49"/>
  <c r="D31" i="49"/>
  <c r="D32" i="49"/>
  <c r="D33" i="49"/>
  <c r="D34" i="49"/>
  <c r="D35" i="49"/>
  <c r="D10" i="49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10" i="11"/>
  <c r="D7" i="88"/>
  <c r="D8" i="88"/>
  <c r="D9" i="88"/>
  <c r="D10" i="88"/>
  <c r="D11" i="88"/>
  <c r="D12" i="88"/>
  <c r="D13" i="88"/>
  <c r="D14" i="88"/>
  <c r="D15" i="88"/>
  <c r="D16" i="88"/>
  <c r="D17" i="88"/>
  <c r="D18" i="88"/>
  <c r="D19" i="88"/>
  <c r="D20" i="88"/>
  <c r="D21" i="88"/>
  <c r="D22" i="88"/>
  <c r="D23" i="88"/>
  <c r="D24" i="88"/>
  <c r="D25" i="88"/>
  <c r="D26" i="88"/>
  <c r="D27" i="88"/>
  <c r="D28" i="88"/>
  <c r="D29" i="88"/>
  <c r="D30" i="88"/>
  <c r="D31" i="88"/>
  <c r="D32" i="88"/>
  <c r="D33" i="88"/>
  <c r="D34" i="88"/>
  <c r="D35" i="88"/>
  <c r="D36" i="88"/>
  <c r="D37" i="88"/>
  <c r="D6" i="88"/>
  <c r="D7" i="78"/>
  <c r="D8" i="78"/>
  <c r="D9" i="78"/>
  <c r="D10" i="78"/>
  <c r="D11" i="78"/>
  <c r="D12" i="78"/>
  <c r="D13" i="78"/>
  <c r="D14" i="78"/>
  <c r="D15" i="78"/>
  <c r="D16" i="78"/>
  <c r="D17" i="78"/>
  <c r="D18" i="78"/>
  <c r="D19" i="78"/>
  <c r="D20" i="78"/>
  <c r="D21" i="78"/>
  <c r="D22" i="78"/>
  <c r="D23" i="78"/>
  <c r="D24" i="78"/>
  <c r="D25" i="78"/>
  <c r="D26" i="78"/>
  <c r="D27" i="78"/>
  <c r="D28" i="78"/>
  <c r="D29" i="78"/>
  <c r="D30" i="78"/>
  <c r="D31" i="78"/>
  <c r="D32" i="78"/>
  <c r="D33" i="78"/>
  <c r="D34" i="78"/>
  <c r="D35" i="78"/>
  <c r="D36" i="78"/>
  <c r="D37" i="78"/>
  <c r="D6" i="78"/>
  <c r="L46" i="20"/>
  <c r="L21" i="20"/>
  <c r="M21" i="20" s="1"/>
  <c r="L7" i="20"/>
  <c r="G3" i="107" l="1"/>
  <c r="G3" i="106"/>
  <c r="G3" i="105"/>
  <c r="G3" i="104"/>
  <c r="G3" i="103"/>
  <c r="G3" i="102"/>
  <c r="G3" i="101"/>
  <c r="G3" i="100"/>
  <c r="G3" i="99"/>
  <c r="D3" i="99"/>
  <c r="G3" i="96"/>
  <c r="G3" i="95"/>
  <c r="G3" i="94"/>
  <c r="G3" i="93"/>
  <c r="G3" i="92"/>
  <c r="G3" i="91"/>
  <c r="G3" i="90"/>
  <c r="G3" i="89"/>
  <c r="D3" i="89"/>
  <c r="D3" i="79"/>
  <c r="G3" i="87"/>
  <c r="G3" i="86"/>
  <c r="G3" i="85"/>
  <c r="G3" i="84"/>
  <c r="G3" i="83"/>
  <c r="G3" i="82"/>
  <c r="G3" i="81"/>
  <c r="D3" i="81"/>
  <c r="G3" i="80"/>
  <c r="G3" i="79"/>
  <c r="D3" i="61" l="1"/>
  <c r="G3" i="67"/>
  <c r="G3" i="66"/>
  <c r="G3" i="65"/>
  <c r="G3" i="64"/>
  <c r="G3" i="63"/>
  <c r="G3" i="62"/>
  <c r="G3" i="61"/>
  <c r="G3" i="60"/>
  <c r="G3" i="59"/>
  <c r="L34" i="20"/>
  <c r="M34" i="20" s="1"/>
  <c r="G3" i="54"/>
  <c r="G3" i="51"/>
  <c r="G3" i="49"/>
  <c r="G3" i="53"/>
  <c r="G3" i="50"/>
  <c r="G3" i="11"/>
  <c r="D11" i="55"/>
  <c r="D12" i="55"/>
  <c r="D13" i="55"/>
  <c r="D14" i="55"/>
  <c r="D15" i="55"/>
  <c r="D16" i="55"/>
  <c r="D17" i="55"/>
  <c r="D18" i="55"/>
  <c r="D19" i="55"/>
  <c r="D20" i="55"/>
  <c r="D21" i="55"/>
  <c r="D22" i="55"/>
  <c r="D23" i="55"/>
  <c r="D24" i="55"/>
  <c r="D25" i="55"/>
  <c r="D26" i="55"/>
  <c r="D27" i="55"/>
  <c r="D28" i="55"/>
  <c r="D29" i="55"/>
  <c r="D30" i="55"/>
  <c r="D31" i="55"/>
  <c r="D32" i="55"/>
  <c r="D33" i="55"/>
  <c r="D34" i="55"/>
  <c r="D35" i="55"/>
  <c r="D10" i="55"/>
  <c r="D11" i="52"/>
  <c r="D12" i="52"/>
  <c r="D13" i="52"/>
  <c r="D14" i="52"/>
  <c r="D15" i="52"/>
  <c r="D16" i="52"/>
  <c r="D17" i="52"/>
  <c r="D18" i="52"/>
  <c r="D19" i="52"/>
  <c r="D20" i="52"/>
  <c r="D21" i="52"/>
  <c r="D22" i="52"/>
  <c r="D23" i="52"/>
  <c r="D24" i="52"/>
  <c r="D25" i="52"/>
  <c r="D26" i="52"/>
  <c r="D27" i="52"/>
  <c r="D28" i="52"/>
  <c r="D29" i="52"/>
  <c r="D30" i="52"/>
  <c r="D31" i="52"/>
  <c r="D32" i="52"/>
  <c r="D33" i="52"/>
  <c r="D34" i="52"/>
  <c r="D35" i="52"/>
  <c r="D10" i="52"/>
  <c r="D11" i="40"/>
  <c r="D12" i="40"/>
  <c r="D13" i="40"/>
  <c r="D14" i="40"/>
  <c r="D15" i="40"/>
  <c r="D16" i="40"/>
  <c r="D17" i="40"/>
  <c r="D18" i="40"/>
  <c r="D19" i="40"/>
  <c r="D20" i="40"/>
  <c r="D21" i="40"/>
  <c r="D22" i="40"/>
  <c r="D23" i="40"/>
  <c r="D24" i="40"/>
  <c r="D25" i="40"/>
  <c r="D26" i="40"/>
  <c r="D27" i="40"/>
  <c r="D28" i="40"/>
  <c r="D29" i="40"/>
  <c r="D30" i="40"/>
  <c r="D31" i="40"/>
  <c r="D32" i="40"/>
  <c r="D33" i="40"/>
  <c r="D34" i="40"/>
  <c r="D35" i="40"/>
  <c r="D10" i="40"/>
  <c r="K3" i="55"/>
  <c r="D3" i="55"/>
  <c r="N3" i="52"/>
  <c r="K3" i="52"/>
  <c r="D3" i="52"/>
  <c r="N3" i="40"/>
  <c r="K3" i="40"/>
  <c r="D3" i="40"/>
  <c r="G3" i="55"/>
  <c r="G3" i="52"/>
  <c r="G3" i="40"/>
  <c r="D32" i="48" l="1"/>
  <c r="D31" i="48"/>
  <c r="D30" i="48"/>
  <c r="D29" i="48"/>
  <c r="D28" i="48"/>
  <c r="D27" i="48"/>
  <c r="D26" i="48"/>
  <c r="D25" i="48"/>
  <c r="D24" i="48"/>
  <c r="D23" i="48"/>
  <c r="D22" i="48"/>
  <c r="D21" i="48"/>
  <c r="D20" i="48"/>
  <c r="D19" i="48"/>
  <c r="D18" i="48"/>
  <c r="D17" i="48"/>
  <c r="D16" i="48"/>
  <c r="D15" i="48"/>
  <c r="D14" i="48"/>
  <c r="D13" i="48"/>
  <c r="D12" i="48"/>
  <c r="D11" i="48"/>
  <c r="D10" i="48"/>
  <c r="D9" i="48"/>
  <c r="D8" i="48"/>
  <c r="D7" i="48"/>
  <c r="D6" i="48"/>
  <c r="M7" i="20" l="1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21" i="2"/>
  <c r="D36" i="40"/>
  <c r="BN64" i="4" l="1"/>
  <c r="BN65" i="4"/>
  <c r="BN66" i="4"/>
  <c r="BN67" i="4"/>
  <c r="BN68" i="4"/>
  <c r="BN63" i="4"/>
  <c r="BK64" i="4"/>
  <c r="BK65" i="4"/>
  <c r="BK66" i="4"/>
  <c r="BK67" i="4"/>
  <c r="BK68" i="4"/>
  <c r="BK63" i="4"/>
  <c r="BG64" i="4"/>
  <c r="BG65" i="4"/>
  <c r="BG66" i="4"/>
  <c r="BG67" i="4"/>
  <c r="BG68" i="4"/>
  <c r="BG63" i="4"/>
  <c r="BD64" i="4"/>
  <c r="BD65" i="4"/>
  <c r="BD66" i="4"/>
  <c r="BD67" i="4"/>
  <c r="BD68" i="4"/>
  <c r="BD63" i="4"/>
  <c r="BN34" i="4"/>
  <c r="BN35" i="4"/>
  <c r="BN36" i="4"/>
  <c r="BN37" i="4"/>
  <c r="BN38" i="4"/>
  <c r="BN33" i="4"/>
  <c r="BK34" i="4"/>
  <c r="BK35" i="4"/>
  <c r="BK36" i="4"/>
  <c r="BK37" i="4"/>
  <c r="BK38" i="4"/>
  <c r="BK33" i="4"/>
  <c r="BG34" i="4"/>
  <c r="BG35" i="4"/>
  <c r="BG36" i="4"/>
  <c r="BG37" i="4"/>
  <c r="BG38" i="4"/>
  <c r="BG33" i="4"/>
  <c r="BD34" i="4"/>
  <c r="BD35" i="4"/>
  <c r="BD36" i="4"/>
  <c r="BD37" i="4"/>
  <c r="BD38" i="4"/>
  <c r="BD33" i="4"/>
  <c r="BN5" i="4"/>
  <c r="BN6" i="4"/>
  <c r="BN7" i="4"/>
  <c r="BN8" i="4"/>
  <c r="BN9" i="4"/>
  <c r="BN4" i="4"/>
  <c r="BK5" i="4"/>
  <c r="BK6" i="4"/>
  <c r="BK7" i="4"/>
  <c r="BK8" i="4"/>
  <c r="BK9" i="4"/>
  <c r="BK4" i="4"/>
  <c r="BG5" i="4"/>
  <c r="BG6" i="4"/>
  <c r="BG7" i="4"/>
  <c r="BG8" i="4"/>
  <c r="BG9" i="4"/>
  <c r="BG4" i="4"/>
  <c r="BD5" i="4"/>
  <c r="BD6" i="4"/>
  <c r="BD7" i="4"/>
  <c r="BD8" i="4"/>
  <c r="BD9" i="4"/>
  <c r="BD4" i="4"/>
  <c r="AN64" i="4"/>
  <c r="AN65" i="4"/>
  <c r="AN66" i="4"/>
  <c r="AN67" i="4"/>
  <c r="AN68" i="4"/>
  <c r="AN69" i="4"/>
  <c r="AN70" i="4"/>
  <c r="AN71" i="4"/>
  <c r="AN72" i="4"/>
  <c r="AN63" i="4"/>
  <c r="AK64" i="4"/>
  <c r="AK65" i="4"/>
  <c r="AK66" i="4"/>
  <c r="AK67" i="4"/>
  <c r="AK68" i="4"/>
  <c r="AK69" i="4"/>
  <c r="AK70" i="4"/>
  <c r="AK71" i="4"/>
  <c r="AK72" i="4"/>
  <c r="AK63" i="4"/>
  <c r="AG64" i="4"/>
  <c r="AG65" i="4"/>
  <c r="AG66" i="4"/>
  <c r="AG67" i="4"/>
  <c r="AG68" i="4"/>
  <c r="AG69" i="4"/>
  <c r="AG70" i="4"/>
  <c r="AG71" i="4"/>
  <c r="AG72" i="4"/>
  <c r="AG63" i="4"/>
  <c r="AD64" i="4"/>
  <c r="AD65" i="4"/>
  <c r="AD66" i="4"/>
  <c r="AD67" i="4"/>
  <c r="AD68" i="4"/>
  <c r="AD69" i="4"/>
  <c r="AD70" i="4"/>
  <c r="AD71" i="4"/>
  <c r="AD72" i="4"/>
  <c r="AD63" i="4"/>
  <c r="AD42" i="4"/>
  <c r="AN34" i="4"/>
  <c r="AN35" i="4"/>
  <c r="AN36" i="4"/>
  <c r="AN37" i="4"/>
  <c r="AN38" i="4"/>
  <c r="AN39" i="4"/>
  <c r="AN40" i="4"/>
  <c r="AN41" i="4"/>
  <c r="AN42" i="4"/>
  <c r="AN33" i="4"/>
  <c r="AK34" i="4"/>
  <c r="AK35" i="4"/>
  <c r="AK36" i="4"/>
  <c r="AK37" i="4"/>
  <c r="AK38" i="4"/>
  <c r="AK39" i="4"/>
  <c r="AK40" i="4"/>
  <c r="AK41" i="4"/>
  <c r="AK42" i="4"/>
  <c r="AK33" i="4"/>
  <c r="AG34" i="4"/>
  <c r="AG35" i="4"/>
  <c r="AG36" i="4"/>
  <c r="AG37" i="4"/>
  <c r="AG38" i="4"/>
  <c r="AG39" i="4"/>
  <c r="AG40" i="4"/>
  <c r="AG41" i="4"/>
  <c r="AG42" i="4"/>
  <c r="AG33" i="4"/>
  <c r="AD34" i="4"/>
  <c r="AD35" i="4"/>
  <c r="AD36" i="4"/>
  <c r="AD37" i="4"/>
  <c r="AD38" i="4"/>
  <c r="AD39" i="4"/>
  <c r="AD40" i="4"/>
  <c r="AD41" i="4"/>
  <c r="AD33" i="4"/>
  <c r="AN5" i="4"/>
  <c r="AN6" i="4"/>
  <c r="AN7" i="4"/>
  <c r="AN8" i="4"/>
  <c r="AN9" i="4"/>
  <c r="AN10" i="4"/>
  <c r="AN11" i="4"/>
  <c r="AN12" i="4"/>
  <c r="AN13" i="4"/>
  <c r="AN4" i="4"/>
  <c r="AK5" i="4"/>
  <c r="AK6" i="4"/>
  <c r="AK7" i="4"/>
  <c r="AK8" i="4"/>
  <c r="AK9" i="4"/>
  <c r="AK10" i="4"/>
  <c r="AK11" i="4"/>
  <c r="AK12" i="4"/>
  <c r="AK13" i="4"/>
  <c r="AK4" i="4"/>
  <c r="AG5" i="4"/>
  <c r="AG6" i="4"/>
  <c r="AG7" i="4"/>
  <c r="AG8" i="4"/>
  <c r="AG9" i="4"/>
  <c r="AG10" i="4"/>
  <c r="AG11" i="4"/>
  <c r="AG12" i="4"/>
  <c r="AG13" i="4"/>
  <c r="AG4" i="4"/>
  <c r="AD5" i="4"/>
  <c r="AD6" i="4"/>
  <c r="AD7" i="4"/>
  <c r="AD8" i="4"/>
  <c r="AD9" i="4"/>
  <c r="AD10" i="4"/>
  <c r="AD11" i="4"/>
  <c r="AD12" i="4"/>
  <c r="AD13" i="4"/>
  <c r="AD4" i="4"/>
  <c r="N64" i="4"/>
  <c r="N65" i="4"/>
  <c r="N66" i="4"/>
  <c r="N67" i="4"/>
  <c r="N68" i="4"/>
  <c r="N69" i="4"/>
  <c r="N70" i="4"/>
  <c r="N71" i="4"/>
  <c r="N72" i="4"/>
  <c r="N63" i="4"/>
  <c r="K64" i="4"/>
  <c r="K65" i="4"/>
  <c r="K66" i="4"/>
  <c r="K67" i="4"/>
  <c r="K68" i="4"/>
  <c r="K69" i="4"/>
  <c r="K70" i="4"/>
  <c r="K71" i="4"/>
  <c r="K72" i="4"/>
  <c r="K63" i="4"/>
  <c r="G72" i="4"/>
  <c r="D72" i="4"/>
  <c r="G71" i="4"/>
  <c r="D71" i="4"/>
  <c r="G64" i="4"/>
  <c r="G65" i="4"/>
  <c r="G66" i="4"/>
  <c r="G67" i="4"/>
  <c r="G68" i="4"/>
  <c r="G69" i="4"/>
  <c r="G70" i="4"/>
  <c r="D64" i="4"/>
  <c r="D65" i="4"/>
  <c r="D66" i="4"/>
  <c r="D67" i="4"/>
  <c r="D68" i="4"/>
  <c r="D69" i="4"/>
  <c r="D70" i="4"/>
  <c r="G63" i="4"/>
  <c r="D63" i="4"/>
  <c r="N33" i="4"/>
  <c r="N34" i="4"/>
  <c r="N35" i="4"/>
  <c r="N36" i="4"/>
  <c r="N37" i="4"/>
  <c r="N38" i="4"/>
  <c r="N39" i="4"/>
  <c r="N40" i="4"/>
  <c r="N41" i="4"/>
  <c r="N42" i="4"/>
  <c r="K33" i="4"/>
  <c r="K34" i="4"/>
  <c r="K35" i="4"/>
  <c r="K36" i="4"/>
  <c r="K37" i="4"/>
  <c r="K38" i="4"/>
  <c r="K39" i="4"/>
  <c r="K40" i="4"/>
  <c r="K41" i="4"/>
  <c r="K42" i="4"/>
  <c r="G33" i="4"/>
  <c r="G34" i="4"/>
  <c r="G35" i="4"/>
  <c r="G36" i="4"/>
  <c r="G37" i="4"/>
  <c r="G38" i="4"/>
  <c r="G39" i="4"/>
  <c r="G40" i="4"/>
  <c r="G41" i="4"/>
  <c r="G42" i="4"/>
  <c r="D33" i="4"/>
  <c r="D34" i="4"/>
  <c r="D35" i="4"/>
  <c r="D36" i="4"/>
  <c r="D37" i="4"/>
  <c r="D38" i="4"/>
  <c r="D39" i="4"/>
  <c r="D40" i="4"/>
  <c r="D41" i="4"/>
  <c r="D42" i="4"/>
  <c r="N13" i="4"/>
  <c r="K13" i="4"/>
  <c r="G13" i="4"/>
  <c r="D13" i="4"/>
  <c r="N12" i="4"/>
  <c r="K12" i="4"/>
  <c r="G12" i="4"/>
  <c r="D12" i="4"/>
  <c r="N11" i="4"/>
  <c r="K11" i="4"/>
  <c r="G11" i="4"/>
  <c r="D11" i="4"/>
  <c r="K10" i="4"/>
  <c r="N10" i="4"/>
  <c r="G10" i="4"/>
  <c r="D10" i="4"/>
  <c r="N9" i="4"/>
  <c r="K9" i="4"/>
  <c r="G9" i="4"/>
  <c r="D9" i="4"/>
  <c r="G5" i="4"/>
  <c r="G6" i="4"/>
  <c r="G7" i="4"/>
  <c r="G8" i="4"/>
  <c r="G4" i="4"/>
  <c r="N5" i="4"/>
  <c r="N6" i="4"/>
  <c r="N7" i="4"/>
  <c r="N8" i="4"/>
  <c r="N4" i="4"/>
  <c r="K5" i="4"/>
  <c r="K6" i="4"/>
  <c r="K7" i="4"/>
  <c r="K8" i="4"/>
  <c r="K4" i="4"/>
  <c r="D5" i="4"/>
  <c r="D6" i="4"/>
  <c r="D7" i="4"/>
  <c r="D8" i="4"/>
  <c r="D4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tc={A4616700-0D0E-4E6A-B977-23B3D0ADE862}</author>
    <author>tc={51847459-DBB6-4E7C-A105-35CB568BDB18}</author>
    <author>tc={4F311964-8F1B-4B54-937A-CC7C4D4F18B8}</author>
  </authors>
  <commentList>
    <comment ref="E2" authorId="0" shapeId="0" xr:uid="{A4616700-0D0E-4E6A-B977-23B3D0ADE862}">
      <text>
        <t>[Threaded comment]
Your version of Excel allows you to read this threaded comment; however, any edits to it will get removed if the file is opened in a newer version of Excel. Learn more: https://go.microsoft.com/fwlink/?linkid=870924
Comment:
    Voltage increases (close to rated voltage of 49V) as the load resistance increases while current decreases</t>
      </text>
    </comment>
    <comment ref="C3" authorId="1" shapeId="0" xr:uid="{51847459-DBB6-4E7C-A105-35CB568BDB1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The short circuit current when the solar panel was initially tested inside
</t>
      </text>
    </comment>
    <comment ref="B10" authorId="2" shapeId="0" xr:uid="{4F311964-8F1B-4B54-937A-CC7C4D4F18B8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open circuit voltage when the solar panel was initially tested inside</t>
      </text>
    </comment>
  </commentList>
</comments>
</file>

<file path=xl/sharedStrings.xml><?xml version="1.0" encoding="utf-8"?>
<sst xmlns="http://schemas.openxmlformats.org/spreadsheetml/2006/main" count="1597" uniqueCount="186">
  <si>
    <t>Controlled Variables</t>
  </si>
  <si>
    <t>5W, 10W, 20W, 30W</t>
  </si>
  <si>
    <t xml:space="preserve">Frequency </t>
  </si>
  <si>
    <t>60kHz, 85kHz, 120kHz</t>
  </si>
  <si>
    <t xml:space="preserve">Room Temp. </t>
  </si>
  <si>
    <r>
      <t>23</t>
    </r>
    <r>
      <rPr>
        <sz val="11"/>
        <color theme="1"/>
        <rFont val="Aptos Narrow"/>
        <family val="2"/>
      </rPr>
      <t>°C</t>
    </r>
  </si>
  <si>
    <t>P_out (Coils)</t>
  </si>
  <si>
    <t xml:space="preserve">Equipment </t>
  </si>
  <si>
    <t xml:space="preserve">Variable resistive load </t>
  </si>
  <si>
    <t xml:space="preserve">Multimeter </t>
  </si>
  <si>
    <t xml:space="preserve">Clamp Ammeter </t>
  </si>
  <si>
    <t>Measure current of solar panel</t>
  </si>
  <si>
    <t>Measure voltage of solar panel</t>
  </si>
  <si>
    <t>Thermal Camera</t>
  </si>
  <si>
    <t xml:space="preserve">Get image when PV temp. stabilises </t>
  </si>
  <si>
    <t>Coil Position 1</t>
  </si>
  <si>
    <t xml:space="preserve">Coil Position </t>
  </si>
  <si>
    <t>Test ID</t>
  </si>
  <si>
    <t>Output Power [W]</t>
  </si>
  <si>
    <t>Frequency [kHz]</t>
  </si>
  <si>
    <t>Coil Position 2</t>
  </si>
  <si>
    <t>Coil Position 3</t>
  </si>
  <si>
    <t>Coil Position 4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</si>
  <si>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</si>
  <si>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</si>
  <si>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</si>
  <si>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</si>
  <si>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</si>
  <si>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</si>
  <si>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</si>
  <si>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</si>
  <si>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</si>
  <si>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</si>
  <si>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</si>
  <si>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</si>
  <si>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</si>
  <si>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</si>
  <si>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</si>
  <si>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</si>
  <si>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</si>
  <si>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</si>
  <si>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</si>
  <si>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</si>
  <si>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</si>
  <si>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</si>
  <si>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</si>
  <si>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</si>
  <si>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</si>
  <si>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</si>
  <si>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</si>
  <si>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</si>
  <si>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</si>
  <si>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</si>
  <si>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</si>
  <si>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</si>
  <si>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</si>
  <si>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</si>
  <si>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</si>
  <si>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</si>
  <si>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</si>
  <si>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</si>
  <si>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</si>
  <si>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</si>
  <si>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</si>
  <si>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</si>
  <si>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</si>
  <si>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</si>
  <si>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</si>
  <si>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</si>
  <si>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</si>
  <si>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</si>
  <si>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</si>
  <si>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</si>
  <si>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Coil off</t>
  </si>
  <si>
    <t>MPP</t>
  </si>
  <si>
    <t>Distance of Coils</t>
  </si>
  <si>
    <t>Angle</t>
  </si>
  <si>
    <t>Scope</t>
  </si>
  <si>
    <r>
      <t>Load Resistance [</t>
    </r>
    <r>
      <rPr>
        <b/>
        <sz val="11"/>
        <color theme="1"/>
        <rFont val="Aptos Narrow"/>
        <family val="2"/>
      </rPr>
      <t>Ω]</t>
    </r>
  </si>
  <si>
    <t>V_pv [V]</t>
  </si>
  <si>
    <t>I_pv [A]</t>
  </si>
  <si>
    <t>P_pv [W] : P=VI</t>
  </si>
  <si>
    <t>V_coil(in) [V]</t>
  </si>
  <si>
    <t>P_coil(in) [W] : P=VI</t>
  </si>
  <si>
    <t>I_coil(in) [A]</t>
  </si>
  <si>
    <t>V_coil(out) [V]</t>
  </si>
  <si>
    <t>I_coil(out) [A]</t>
  </si>
  <si>
    <t>P_coil(out) [W] : P=VI</t>
  </si>
  <si>
    <t>COILS (ACTIVE WITHOUT SOLAR PANEL)</t>
  </si>
  <si>
    <t>SOLAR PANEL (WITHOUT COILS)</t>
  </si>
  <si>
    <t>SOLAR PANEL (NO MAGNETIC FIELD)</t>
  </si>
  <si>
    <t>Summary Table: Active Coil and Solar Panel Tests</t>
  </si>
  <si>
    <t>COILS (ACTIVE)</t>
  </si>
  <si>
    <t>10W @ 120kHz</t>
  </si>
  <si>
    <t>20W @ 120kHz</t>
  </si>
  <si>
    <t>30W @ 120kHz</t>
  </si>
  <si>
    <t>Vary load in smaller increments</t>
  </si>
  <si>
    <t>Temp. [°C]</t>
  </si>
  <si>
    <t>7 degrees between input voltage and currrent for all the 3 frequencies</t>
  </si>
  <si>
    <t>Measure the coil inductances, coupling coefficient, resistances using Bode Analyzer for each configuration</t>
  </si>
  <si>
    <t>k_1</t>
  </si>
  <si>
    <r>
      <t>R_1 [</t>
    </r>
    <r>
      <rPr>
        <b/>
        <sz val="11"/>
        <color theme="1"/>
        <rFont val="Aptos Narrow"/>
        <family val="2"/>
      </rPr>
      <t>Ω]</t>
    </r>
  </si>
  <si>
    <t>Coil Position 5</t>
  </si>
  <si>
    <t>k_2</t>
  </si>
  <si>
    <t>k_3</t>
  </si>
  <si>
    <r>
      <t>R_3 [</t>
    </r>
    <r>
      <rPr>
        <b/>
        <sz val="11"/>
        <color theme="1"/>
        <rFont val="Aptos Narrow"/>
        <family val="2"/>
      </rPr>
      <t>Ω]</t>
    </r>
  </si>
  <si>
    <t>k_4</t>
  </si>
  <si>
    <t>k_5</t>
  </si>
  <si>
    <t>Ambient Temperature</t>
  </si>
  <si>
    <t>44mm</t>
  </si>
  <si>
    <t>I_ac [A]</t>
  </si>
  <si>
    <t>P_ac [W] : P=VI</t>
  </si>
  <si>
    <t>Phase</t>
  </si>
  <si>
    <t>76 and 36 PWM</t>
  </si>
  <si>
    <t>V_ac (in) [V]</t>
  </si>
  <si>
    <t>V_ac (out) [V]</t>
  </si>
  <si>
    <t>Frequency</t>
  </si>
  <si>
    <t>10W @ 75kHz</t>
  </si>
  <si>
    <t>10W @ 95kHz</t>
  </si>
  <si>
    <t>20W @ 95kHz</t>
  </si>
  <si>
    <t>30W @ 95kHz</t>
  </si>
  <si>
    <t>20W @ 75kHz</t>
  </si>
  <si>
    <t>30W @ 75kHz</t>
  </si>
  <si>
    <t>95kHz</t>
  </si>
  <si>
    <t>120kHz</t>
  </si>
  <si>
    <t>C - 55nF</t>
  </si>
  <si>
    <t>C - 90nF</t>
  </si>
  <si>
    <t>SOLAR PANEL (WITH ACTIVE COILS)</t>
  </si>
  <si>
    <r>
      <t>10W @ 120kHz @ 2</t>
    </r>
    <r>
      <rPr>
        <sz val="11"/>
        <color rgb="FFFF0000"/>
        <rFont val="Aptos Narrow"/>
        <family val="2"/>
      </rPr>
      <t>Ω</t>
    </r>
  </si>
  <si>
    <r>
      <t>10W @ 95kHz @ 2</t>
    </r>
    <r>
      <rPr>
        <sz val="11"/>
        <color rgb="FFFF0000"/>
        <rFont val="Aptos Narrow"/>
        <family val="2"/>
      </rPr>
      <t>Ω</t>
    </r>
  </si>
  <si>
    <r>
      <t>10W @ 75kHz @ 2</t>
    </r>
    <r>
      <rPr>
        <sz val="11"/>
        <color rgb="FFFF0000"/>
        <rFont val="Aptos Narrow"/>
        <family val="2"/>
      </rPr>
      <t>Ω</t>
    </r>
  </si>
  <si>
    <r>
      <t>20W @ 75kHz @ 2</t>
    </r>
    <r>
      <rPr>
        <sz val="11"/>
        <color rgb="FFFF0000"/>
        <rFont val="Aptos Narrow"/>
        <family val="2"/>
      </rPr>
      <t>Ω</t>
    </r>
  </si>
  <si>
    <r>
      <t>20W @ 95kHz @ 2</t>
    </r>
    <r>
      <rPr>
        <sz val="11"/>
        <color rgb="FFFF0000"/>
        <rFont val="Aptos Narrow"/>
        <family val="2"/>
      </rPr>
      <t>Ω</t>
    </r>
  </si>
  <si>
    <r>
      <t>20W @ 120kHz @ 2</t>
    </r>
    <r>
      <rPr>
        <sz val="11"/>
        <color rgb="FFFF0000"/>
        <rFont val="Aptos Narrow"/>
        <family val="2"/>
      </rPr>
      <t>Ω</t>
    </r>
  </si>
  <si>
    <t>SOLAR PANEL (WITHOUT COILS - RESISTOR BANK)</t>
  </si>
  <si>
    <t>Distance of light source</t>
  </si>
  <si>
    <t>Temp</t>
  </si>
  <si>
    <t>Light Source</t>
  </si>
  <si>
    <t>Image</t>
  </si>
  <si>
    <t>B [T]</t>
  </si>
  <si>
    <r>
      <t>30W @ 75kHz @ 2</t>
    </r>
    <r>
      <rPr>
        <sz val="11"/>
        <color rgb="FFFF0000"/>
        <rFont val="Aptos Narrow"/>
        <family val="2"/>
      </rPr>
      <t>Ω</t>
    </r>
  </si>
  <si>
    <r>
      <t>30W @ 95kHz @ 2</t>
    </r>
    <r>
      <rPr>
        <sz val="11"/>
        <color rgb="FFFF0000"/>
        <rFont val="Aptos Narrow"/>
        <family val="2"/>
      </rPr>
      <t>Ω</t>
    </r>
  </si>
  <si>
    <r>
      <t>30W @ 120kHz @ 2</t>
    </r>
    <r>
      <rPr>
        <sz val="11"/>
        <color rgb="FFFF0000"/>
        <rFont val="Aptos Narrow"/>
        <family val="2"/>
      </rPr>
      <t>Ω</t>
    </r>
  </si>
  <si>
    <t>Constant Temperature</t>
  </si>
  <si>
    <t>at 200</t>
  </si>
  <si>
    <t>**take pictures of capacitor boards for the different frequencies and of coils in different positions</t>
  </si>
  <si>
    <t>L_1 [uH]</t>
  </si>
  <si>
    <t>L_2 [uH]</t>
  </si>
  <si>
    <t>Mutual L_1 [uH]</t>
  </si>
  <si>
    <t>Mutual L_2 [uH]</t>
  </si>
  <si>
    <t>Mutual L_3 [uH]</t>
  </si>
  <si>
    <t>Mutual L_4 [uH]</t>
  </si>
  <si>
    <t>Mutual L_5 [uH]</t>
  </si>
  <si>
    <t>73,8 (coils off)</t>
  </si>
  <si>
    <t>Voltage</t>
  </si>
  <si>
    <t>Current</t>
  </si>
  <si>
    <t>75kHz</t>
  </si>
  <si>
    <t>65 (before coil)</t>
  </si>
  <si>
    <t>As temp increases, OC voltage goes down</t>
  </si>
  <si>
    <t>immediate increase in temperature of PV when coil is turned on</t>
  </si>
  <si>
    <t xml:space="preserve">As temp of light source gets higher, OC voltage decreases </t>
  </si>
  <si>
    <t>63 (before coils)</t>
  </si>
  <si>
    <t>At higher frequencies, panel has low resistance so current is higher</t>
  </si>
  <si>
    <t>Voltage started high at 20 ohm at 23,8 V and jumped to 40,158 V with a 20 ohm load increase</t>
  </si>
  <si>
    <t>Solar panel is not blocked</t>
  </si>
  <si>
    <t>57nF</t>
  </si>
  <si>
    <t>146nF</t>
  </si>
  <si>
    <t>91nF</t>
  </si>
  <si>
    <t>68 (before coils)</t>
  </si>
  <si>
    <t>Screenshot from oscilloscope from this test</t>
  </si>
  <si>
    <t>scope 3-5</t>
  </si>
  <si>
    <t>Transmitter</t>
  </si>
  <si>
    <r>
      <t>R_4 [m</t>
    </r>
    <r>
      <rPr>
        <b/>
        <sz val="11"/>
        <color theme="1"/>
        <rFont val="Aptos Narrow"/>
        <family val="2"/>
      </rPr>
      <t>Ω]</t>
    </r>
  </si>
  <si>
    <r>
      <t>R_2 [m</t>
    </r>
    <r>
      <rPr>
        <b/>
        <sz val="11"/>
        <color theme="1"/>
        <rFont val="Aptos Narrow"/>
        <family val="2"/>
      </rPr>
      <t>Ω]</t>
    </r>
  </si>
  <si>
    <t>resistance of coil</t>
  </si>
  <si>
    <t>Receiver</t>
  </si>
  <si>
    <t>Temp increased after coil was switched on</t>
  </si>
  <si>
    <t>Temp increased after coils switched on</t>
  </si>
  <si>
    <t>Drop in OC Voltage</t>
  </si>
  <si>
    <t>Drop in current</t>
  </si>
  <si>
    <t>The MPP is shown at a load resistance of 40 ohms</t>
  </si>
  <si>
    <r>
      <t>R_5 [m</t>
    </r>
    <r>
      <rPr>
        <b/>
        <sz val="11"/>
        <color theme="1"/>
        <rFont val="Aptos Narrow"/>
        <family val="2"/>
      </rPr>
      <t>Ω]</t>
    </r>
  </si>
  <si>
    <t>278nF</t>
  </si>
  <si>
    <t>169nF</t>
  </si>
  <si>
    <t>106nF</t>
  </si>
  <si>
    <t>after coils were 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</si>
</sst>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</font>
    <font>
      <sz val="11"/>
      <color rgb="FFFF0000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theme="1"/>
      <name val="Aptos Narrow"/>
      <family val="2"/>
    </font>
    <font>
      <sz val="11"/>
      <color rgb="FFFF0000"/>
      <name val="Aptos Narrow"/>
      <family val="2"/>
    </font>
    <font>
      <b/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3" fillId="0" borderId="0" xfId="0" applyFont="1"/>
    <xf numFmtId="0" fontId="7" fillId="0" borderId="0" xfId="0" applyFont="1"/>
    <xf numFmtId="0" fontId="0" fillId="0" borderId="0" xfId="0" applyAlignment="1">
      <alignment horizontal="left" indent="1"/>
    </xf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styles" Target="styles.xml"/><Relationship Id="rId5" Type="http://schemas.openxmlformats.org/officeDocument/2006/relationships/worksheet" Target="worksheets/sheet5.xml"/><Relationship Id="rId61" Type="http://schemas.openxmlformats.org/officeDocument/2006/relationships/calcChain" Target="calcChain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externalLink" Target="externalLinks/externalLink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theme" Target="theme/theme1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Solar</a:t>
            </a:r>
            <a:r>
              <a:rPr lang="en-ZA" baseline="0"/>
              <a:t> Panel</a:t>
            </a:r>
            <a:endParaRPr lang="en-Z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ZA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IV Curve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[1]Sheet1!$B$3:$B$9</c:f>
              <c:numCache>
                <c:formatCode>General</c:formatCode>
                <c:ptCount val="7"/>
                <c:pt idx="0">
                  <c:v>0</c:v>
                </c:pt>
                <c:pt idx="1">
                  <c:v>11.03</c:v>
                </c:pt>
                <c:pt idx="2">
                  <c:v>22.01</c:v>
                </c:pt>
                <c:pt idx="3">
                  <c:v>34.200000000000003</c:v>
                </c:pt>
                <c:pt idx="4">
                  <c:v>43.4</c:v>
                </c:pt>
                <c:pt idx="5">
                  <c:v>45.8</c:v>
                </c:pt>
                <c:pt idx="6">
                  <c:v>46.7</c:v>
                </c:pt>
              </c:numCache>
            </c:numRef>
          </c:xVal>
          <c:yVal>
            <c:numRef>
              <c:f>[1]Sheet1!$C$3:$C$9</c:f>
              <c:numCache>
                <c:formatCode>General</c:formatCode>
                <c:ptCount val="7"/>
                <c:pt idx="0">
                  <c:v>1.8</c:v>
                </c:pt>
                <c:pt idx="1">
                  <c:v>1.08</c:v>
                </c:pt>
                <c:pt idx="2">
                  <c:v>1.07</c:v>
                </c:pt>
                <c:pt idx="3">
                  <c:v>1.08</c:v>
                </c:pt>
                <c:pt idx="4">
                  <c:v>1.01</c:v>
                </c:pt>
                <c:pt idx="5">
                  <c:v>0.85699999999999998</c:v>
                </c:pt>
                <c:pt idx="6">
                  <c:v>0.73199999999999998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FCB-4BE9-9834-7DF49D6CF3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186975"/>
        <c:axId val="90185535"/>
      </c:scatterChart>
      <c:scatterChart>
        <c:scatterStyle val="smoothMarker"/>
        <c:varyColors val="0"/>
        <c:ser>
          <c:idx val="1"/>
          <c:order val="1"/>
          <c:tx>
            <c:v>PV Curve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[1]Sheet1!$B$3:$B$10</c:f>
              <c:numCache>
                <c:formatCode>General</c:formatCode>
                <c:ptCount val="8"/>
                <c:pt idx="0">
                  <c:v>0</c:v>
                </c:pt>
                <c:pt idx="1">
                  <c:v>11.03</c:v>
                </c:pt>
                <c:pt idx="2">
                  <c:v>22.01</c:v>
                </c:pt>
                <c:pt idx="3">
                  <c:v>34.200000000000003</c:v>
                </c:pt>
                <c:pt idx="4">
                  <c:v>43.4</c:v>
                </c:pt>
                <c:pt idx="5">
                  <c:v>45.8</c:v>
                </c:pt>
                <c:pt idx="6">
                  <c:v>46.7</c:v>
                </c:pt>
                <c:pt idx="7">
                  <c:v>47.88</c:v>
                </c:pt>
              </c:numCache>
            </c:numRef>
          </c:xVal>
          <c:yVal>
            <c:numRef>
              <c:f>[1]Sheet1!$D$3:$D$10</c:f>
              <c:numCache>
                <c:formatCode>General</c:formatCode>
                <c:ptCount val="8"/>
                <c:pt idx="0">
                  <c:v>0</c:v>
                </c:pt>
                <c:pt idx="1">
                  <c:v>11.91</c:v>
                </c:pt>
                <c:pt idx="2">
                  <c:v>23.55</c:v>
                </c:pt>
                <c:pt idx="3">
                  <c:v>36.94</c:v>
                </c:pt>
                <c:pt idx="4">
                  <c:v>43.83</c:v>
                </c:pt>
                <c:pt idx="5">
                  <c:v>39.25</c:v>
                </c:pt>
                <c:pt idx="6">
                  <c:v>34.18</c:v>
                </c:pt>
                <c:pt idx="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FCB-4BE9-9834-7DF49D6CF3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68799"/>
        <c:axId val="2031118543"/>
      </c:scatterChart>
      <c:valAx>
        <c:axId val="90186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Voltage [V]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85535"/>
        <c:crosses val="autoZero"/>
        <c:crossBetween val="midCat"/>
      </c:valAx>
      <c:valAx>
        <c:axId val="90185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Current</a:t>
                </a:r>
                <a:r>
                  <a:rPr lang="en-ZA" baseline="0"/>
                  <a:t> [A]</a:t>
                </a:r>
                <a:endParaRPr lang="en-Z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ZA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86975"/>
        <c:crosses val="autoZero"/>
        <c:crossBetween val="midCat"/>
      </c:valAx>
      <c:valAx>
        <c:axId val="2031118543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Power [W]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68799"/>
        <c:crosses val="max"/>
        <c:crossBetween val="midCat"/>
      </c:valAx>
      <c:valAx>
        <c:axId val="4876879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31118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'Baseline (Coils)'!$AL$4:$AL$13</c:f>
              <c:numCache>
                <c:formatCode>General</c:formatCode>
                <c:ptCount val="10"/>
                <c:pt idx="0">
                  <c:v>3.55</c:v>
                </c:pt>
                <c:pt idx="1">
                  <c:v>4.3899999999999997</c:v>
                </c:pt>
                <c:pt idx="2">
                  <c:v>5.07</c:v>
                </c:pt>
                <c:pt idx="3">
                  <c:v>5.64</c:v>
                </c:pt>
                <c:pt idx="4">
                  <c:v>6.14</c:v>
                </c:pt>
                <c:pt idx="5">
                  <c:v>6.63</c:v>
                </c:pt>
                <c:pt idx="6">
                  <c:v>7.05</c:v>
                </c:pt>
                <c:pt idx="7">
                  <c:v>7.47</c:v>
                </c:pt>
                <c:pt idx="8">
                  <c:v>7.87</c:v>
                </c:pt>
                <c:pt idx="9">
                  <c:v>8.25</c:v>
                </c:pt>
              </c:numCache>
            </c:numRef>
          </c:xVal>
          <c:yVal>
            <c:numRef>
              <c:f>'Baseline (Coils)'!$AM$4:$AM$13</c:f>
              <c:numCache>
                <c:formatCode>General</c:formatCode>
                <c:ptCount val="10"/>
                <c:pt idx="0">
                  <c:v>2.5</c:v>
                </c:pt>
                <c:pt idx="1">
                  <c:v>1.79</c:v>
                </c:pt>
                <c:pt idx="2">
                  <c:v>1.47</c:v>
                </c:pt>
                <c:pt idx="3">
                  <c:v>1.27</c:v>
                </c:pt>
                <c:pt idx="4">
                  <c:v>1.1399999999999999</c:v>
                </c:pt>
                <c:pt idx="5">
                  <c:v>1.05</c:v>
                </c:pt>
                <c:pt idx="6">
                  <c:v>0.97799999999999998</c:v>
                </c:pt>
                <c:pt idx="7">
                  <c:v>0.96099999999999997</c:v>
                </c:pt>
                <c:pt idx="8">
                  <c:v>0.86799999999999999</c:v>
                </c:pt>
                <c:pt idx="9">
                  <c:v>0.81299999999999994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561-4147-94C2-1A98BE1D3F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1579775"/>
        <c:axId val="801569695"/>
      </c:scatterChart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'Baseline (Coils)'!$AL$4:$AL$13</c:f>
              <c:numCache>
                <c:formatCode>General</c:formatCode>
                <c:ptCount val="10"/>
                <c:pt idx="0">
                  <c:v>3.55</c:v>
                </c:pt>
                <c:pt idx="1">
                  <c:v>4.3899999999999997</c:v>
                </c:pt>
                <c:pt idx="2">
                  <c:v>5.07</c:v>
                </c:pt>
                <c:pt idx="3">
                  <c:v>5.64</c:v>
                </c:pt>
                <c:pt idx="4">
                  <c:v>6.14</c:v>
                </c:pt>
                <c:pt idx="5">
                  <c:v>6.63</c:v>
                </c:pt>
                <c:pt idx="6">
                  <c:v>7.05</c:v>
                </c:pt>
                <c:pt idx="7">
                  <c:v>7.47</c:v>
                </c:pt>
                <c:pt idx="8">
                  <c:v>7.87</c:v>
                </c:pt>
                <c:pt idx="9">
                  <c:v>8.25</c:v>
                </c:pt>
              </c:numCache>
            </c:numRef>
          </c:xVal>
          <c:yVal>
            <c:numRef>
              <c:f>'Baseline (Coils)'!$AN$4:$AN$13</c:f>
              <c:numCache>
                <c:formatCode>General</c:formatCode>
                <c:ptCount val="10"/>
                <c:pt idx="0">
                  <c:v>8.875</c:v>
                </c:pt>
                <c:pt idx="1">
                  <c:v>7.8580999999999994</c:v>
                </c:pt>
                <c:pt idx="2">
                  <c:v>7.4529000000000005</c:v>
                </c:pt>
                <c:pt idx="3">
                  <c:v>7.1627999999999998</c:v>
                </c:pt>
                <c:pt idx="4">
                  <c:v>6.9995999999999992</c:v>
                </c:pt>
                <c:pt idx="5">
                  <c:v>6.9615</c:v>
                </c:pt>
                <c:pt idx="6">
                  <c:v>6.8948999999999998</c:v>
                </c:pt>
                <c:pt idx="7">
                  <c:v>7.1786699999999994</c:v>
                </c:pt>
                <c:pt idx="8">
                  <c:v>6.8311599999999997</c:v>
                </c:pt>
                <c:pt idx="9">
                  <c:v>6.7072499999999993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561-4147-94C2-1A98BE1D3F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5706304"/>
        <c:axId val="914074992"/>
      </c:scatterChart>
      <c:valAx>
        <c:axId val="801579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569695"/>
        <c:crosses val="autoZero"/>
        <c:crossBetween val="midCat"/>
      </c:valAx>
      <c:valAx>
        <c:axId val="801569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579775"/>
        <c:crosses val="autoZero"/>
        <c:crossBetween val="midCat"/>
      </c:valAx>
      <c:valAx>
        <c:axId val="9140749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5706304"/>
        <c:crosses val="max"/>
        <c:crossBetween val="midCat"/>
      </c:valAx>
      <c:valAx>
        <c:axId val="17157063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14074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'Baseline (Coils)'!$B$33:$B$42</c:f>
              <c:numCache>
                <c:formatCode>General</c:formatCode>
                <c:ptCount val="10"/>
                <c:pt idx="0">
                  <c:v>21.352</c:v>
                </c:pt>
                <c:pt idx="1">
                  <c:v>15.621</c:v>
                </c:pt>
                <c:pt idx="2">
                  <c:v>13.013</c:v>
                </c:pt>
                <c:pt idx="3">
                  <c:v>11.818</c:v>
                </c:pt>
                <c:pt idx="4">
                  <c:v>10.86</c:v>
                </c:pt>
                <c:pt idx="5">
                  <c:v>10.225</c:v>
                </c:pt>
                <c:pt idx="6">
                  <c:v>9.7059999999999995</c:v>
                </c:pt>
                <c:pt idx="7">
                  <c:v>9.3079999999999998</c:v>
                </c:pt>
                <c:pt idx="8">
                  <c:v>8.9779999999999998</c:v>
                </c:pt>
                <c:pt idx="9">
                  <c:v>8.7520000000000007</c:v>
                </c:pt>
              </c:numCache>
            </c:numRef>
          </c:xVal>
          <c:yVal>
            <c:numRef>
              <c:f>'Baseline (Coils)'!$C$33:$C$42</c:f>
              <c:numCache>
                <c:formatCode>General</c:formatCode>
                <c:ptCount val="10"/>
                <c:pt idx="0">
                  <c:v>1.39</c:v>
                </c:pt>
                <c:pt idx="1">
                  <c:v>1.73</c:v>
                </c:pt>
                <c:pt idx="2">
                  <c:v>2.04</c:v>
                </c:pt>
                <c:pt idx="3">
                  <c:v>2.2400000000000002</c:v>
                </c:pt>
                <c:pt idx="4">
                  <c:v>2.4500000000000002</c:v>
                </c:pt>
                <c:pt idx="5">
                  <c:v>2.64</c:v>
                </c:pt>
                <c:pt idx="6">
                  <c:v>2.83</c:v>
                </c:pt>
                <c:pt idx="7">
                  <c:v>3</c:v>
                </c:pt>
                <c:pt idx="8">
                  <c:v>3.15</c:v>
                </c:pt>
                <c:pt idx="9">
                  <c:v>3.31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52D-4C55-A057-0F980A66D8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0032496"/>
        <c:axId val="910032016"/>
      </c:scatterChart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'Baseline (Coils)'!$B$33:$B$42</c:f>
              <c:numCache>
                <c:formatCode>General</c:formatCode>
                <c:ptCount val="10"/>
                <c:pt idx="0">
                  <c:v>21.352</c:v>
                </c:pt>
                <c:pt idx="1">
                  <c:v>15.621</c:v>
                </c:pt>
                <c:pt idx="2">
                  <c:v>13.013</c:v>
                </c:pt>
                <c:pt idx="3">
                  <c:v>11.818</c:v>
                </c:pt>
                <c:pt idx="4">
                  <c:v>10.86</c:v>
                </c:pt>
                <c:pt idx="5">
                  <c:v>10.225</c:v>
                </c:pt>
                <c:pt idx="6">
                  <c:v>9.7059999999999995</c:v>
                </c:pt>
                <c:pt idx="7">
                  <c:v>9.3079999999999998</c:v>
                </c:pt>
                <c:pt idx="8">
                  <c:v>8.9779999999999998</c:v>
                </c:pt>
                <c:pt idx="9">
                  <c:v>8.7520000000000007</c:v>
                </c:pt>
              </c:numCache>
            </c:numRef>
          </c:xVal>
          <c:yVal>
            <c:numRef>
              <c:f>'Baseline (Coils)'!$D$33:$D$42</c:f>
              <c:numCache>
                <c:formatCode>General</c:formatCode>
                <c:ptCount val="10"/>
                <c:pt idx="0">
                  <c:v>29.679279999999999</c:v>
                </c:pt>
                <c:pt idx="1">
                  <c:v>27.024329999999999</c:v>
                </c:pt>
                <c:pt idx="2">
                  <c:v>26.546520000000001</c:v>
                </c:pt>
                <c:pt idx="3">
                  <c:v>26.472320000000003</c:v>
                </c:pt>
                <c:pt idx="4">
                  <c:v>26.606999999999999</c:v>
                </c:pt>
                <c:pt idx="5">
                  <c:v>26.994</c:v>
                </c:pt>
                <c:pt idx="6">
                  <c:v>27.467980000000001</c:v>
                </c:pt>
                <c:pt idx="7">
                  <c:v>27.923999999999999</c:v>
                </c:pt>
                <c:pt idx="8">
                  <c:v>28.2807</c:v>
                </c:pt>
                <c:pt idx="9">
                  <c:v>28.969120000000004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52D-4C55-A057-0F980A66D8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6741888"/>
        <c:axId val="1722550496"/>
      </c:scatterChart>
      <c:valAx>
        <c:axId val="910032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0032016"/>
        <c:crosses val="autoZero"/>
        <c:crossBetween val="midCat"/>
      </c:valAx>
      <c:valAx>
        <c:axId val="91003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0032496"/>
        <c:crosses val="autoZero"/>
        <c:crossBetween val="midCat"/>
      </c:valAx>
      <c:valAx>
        <c:axId val="172255049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6741888"/>
        <c:crosses val="max"/>
        <c:crossBetween val="midCat"/>
      </c:valAx>
      <c:valAx>
        <c:axId val="10967418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22550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'Baseline (Coils)'!$E$33:$E$42</c:f>
              <c:numCache>
                <c:formatCode>General</c:formatCode>
                <c:ptCount val="10"/>
                <c:pt idx="0">
                  <c:v>6.3239999999999998</c:v>
                </c:pt>
                <c:pt idx="1">
                  <c:v>8.9510000000000005</c:v>
                </c:pt>
                <c:pt idx="2">
                  <c:v>10.959</c:v>
                </c:pt>
                <c:pt idx="3">
                  <c:v>12.675000000000001</c:v>
                </c:pt>
                <c:pt idx="4">
                  <c:v>14.129</c:v>
                </c:pt>
                <c:pt idx="5">
                  <c:v>15.51</c:v>
                </c:pt>
                <c:pt idx="6">
                  <c:v>16.754999999999999</c:v>
                </c:pt>
                <c:pt idx="7">
                  <c:v>17.908999999999999</c:v>
                </c:pt>
                <c:pt idx="8">
                  <c:v>18.966999999999999</c:v>
                </c:pt>
                <c:pt idx="9">
                  <c:v>20.010999999999999</c:v>
                </c:pt>
              </c:numCache>
            </c:numRef>
          </c:xVal>
          <c:yVal>
            <c:numRef>
              <c:f>'Baseline (Coils)'!$F$33:$F$42</c:f>
              <c:numCache>
                <c:formatCode>General</c:formatCode>
                <c:ptCount val="10"/>
                <c:pt idx="0">
                  <c:v>3.161</c:v>
                </c:pt>
                <c:pt idx="1">
                  <c:v>2.2400000000000002</c:v>
                </c:pt>
                <c:pt idx="2">
                  <c:v>1.825</c:v>
                </c:pt>
                <c:pt idx="3">
                  <c:v>1.5840000000000001</c:v>
                </c:pt>
                <c:pt idx="4">
                  <c:v>1.4119999999999999</c:v>
                </c:pt>
                <c:pt idx="5">
                  <c:v>1.29</c:v>
                </c:pt>
                <c:pt idx="6">
                  <c:v>1.1919999999999999</c:v>
                </c:pt>
                <c:pt idx="7">
                  <c:v>1.119</c:v>
                </c:pt>
                <c:pt idx="8">
                  <c:v>1.052</c:v>
                </c:pt>
                <c:pt idx="9">
                  <c:v>0.999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E71-42BB-9106-52467CE023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5642895"/>
        <c:axId val="825639535"/>
      </c:scatterChart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'Baseline (Coils)'!$E$33:$E$42</c:f>
              <c:numCache>
                <c:formatCode>General</c:formatCode>
                <c:ptCount val="10"/>
                <c:pt idx="0">
                  <c:v>6.3239999999999998</c:v>
                </c:pt>
                <c:pt idx="1">
                  <c:v>8.9510000000000005</c:v>
                </c:pt>
                <c:pt idx="2">
                  <c:v>10.959</c:v>
                </c:pt>
                <c:pt idx="3">
                  <c:v>12.675000000000001</c:v>
                </c:pt>
                <c:pt idx="4">
                  <c:v>14.129</c:v>
                </c:pt>
                <c:pt idx="5">
                  <c:v>15.51</c:v>
                </c:pt>
                <c:pt idx="6">
                  <c:v>16.754999999999999</c:v>
                </c:pt>
                <c:pt idx="7">
                  <c:v>17.908999999999999</c:v>
                </c:pt>
                <c:pt idx="8">
                  <c:v>18.966999999999999</c:v>
                </c:pt>
                <c:pt idx="9">
                  <c:v>20.010999999999999</c:v>
                </c:pt>
              </c:numCache>
            </c:numRef>
          </c:xVal>
          <c:yVal>
            <c:numRef>
              <c:f>'Baseline (Coils)'!$G$33:$G$42</c:f>
              <c:numCache>
                <c:formatCode>General</c:formatCode>
                <c:ptCount val="10"/>
                <c:pt idx="0">
                  <c:v>19.990164</c:v>
                </c:pt>
                <c:pt idx="1">
                  <c:v>20.050240000000002</c:v>
                </c:pt>
                <c:pt idx="2">
                  <c:v>20.000174999999999</c:v>
                </c:pt>
                <c:pt idx="3">
                  <c:v>20.077200000000001</c:v>
                </c:pt>
                <c:pt idx="4">
                  <c:v>19.950147999999999</c:v>
                </c:pt>
                <c:pt idx="5">
                  <c:v>20.007899999999999</c:v>
                </c:pt>
                <c:pt idx="6">
                  <c:v>19.971959999999999</c:v>
                </c:pt>
                <c:pt idx="7">
                  <c:v>20.040170999999997</c:v>
                </c:pt>
                <c:pt idx="8">
                  <c:v>19.953284</c:v>
                </c:pt>
                <c:pt idx="9">
                  <c:v>19.990988999999999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E71-42BB-9106-52467CE023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6651775"/>
        <c:axId val="856664255"/>
      </c:scatterChart>
      <c:valAx>
        <c:axId val="825642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639535"/>
        <c:crosses val="autoZero"/>
        <c:crossBetween val="midCat"/>
      </c:valAx>
      <c:valAx>
        <c:axId val="825639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642895"/>
        <c:crosses val="autoZero"/>
        <c:crossBetween val="midCat"/>
      </c:valAx>
      <c:valAx>
        <c:axId val="85666425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6651775"/>
        <c:crosses val="max"/>
        <c:crossBetween val="midCat"/>
      </c:valAx>
      <c:valAx>
        <c:axId val="85665177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566642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'Baseline (Coils)'!$BB$4:$BB$9</c:f>
              <c:numCache>
                <c:formatCode>General</c:formatCode>
                <c:ptCount val="6"/>
                <c:pt idx="0">
                  <c:v>23.902000000000001</c:v>
                </c:pt>
                <c:pt idx="1">
                  <c:v>17.135000000000002</c:v>
                </c:pt>
                <c:pt idx="2">
                  <c:v>14.172000000000001</c:v>
                </c:pt>
                <c:pt idx="3">
                  <c:v>12.438000000000001</c:v>
                </c:pt>
                <c:pt idx="4">
                  <c:v>11.217000000000001</c:v>
                </c:pt>
                <c:pt idx="5">
                  <c:v>10.37</c:v>
                </c:pt>
              </c:numCache>
            </c:numRef>
          </c:xVal>
          <c:yVal>
            <c:numRef>
              <c:f>'Baseline (Coils)'!$BC$4:$BC$9</c:f>
              <c:numCache>
                <c:formatCode>General</c:formatCode>
                <c:ptCount val="6"/>
                <c:pt idx="0">
                  <c:v>0.66</c:v>
                </c:pt>
                <c:pt idx="1">
                  <c:v>0.8</c:v>
                </c:pt>
                <c:pt idx="2">
                  <c:v>0.91</c:v>
                </c:pt>
                <c:pt idx="3">
                  <c:v>1.01</c:v>
                </c:pt>
                <c:pt idx="4">
                  <c:v>1.1100000000000001</c:v>
                </c:pt>
                <c:pt idx="5">
                  <c:v>1.19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E61-4D11-8E40-23802DEE0C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2671792"/>
        <c:axId val="1102653552"/>
      </c:scatterChart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'Baseline (Coils)'!$BB$4:$BB$9</c:f>
              <c:numCache>
                <c:formatCode>General</c:formatCode>
                <c:ptCount val="6"/>
                <c:pt idx="0">
                  <c:v>23.902000000000001</c:v>
                </c:pt>
                <c:pt idx="1">
                  <c:v>17.135000000000002</c:v>
                </c:pt>
                <c:pt idx="2">
                  <c:v>14.172000000000001</c:v>
                </c:pt>
                <c:pt idx="3">
                  <c:v>12.438000000000001</c:v>
                </c:pt>
                <c:pt idx="4">
                  <c:v>11.217000000000001</c:v>
                </c:pt>
                <c:pt idx="5">
                  <c:v>10.37</c:v>
                </c:pt>
              </c:numCache>
            </c:numRef>
          </c:xVal>
          <c:yVal>
            <c:numRef>
              <c:f>'Baseline (Coils)'!$BD$4:$BD$9</c:f>
              <c:numCache>
                <c:formatCode>General</c:formatCode>
                <c:ptCount val="6"/>
                <c:pt idx="0">
                  <c:v>15.775320000000001</c:v>
                </c:pt>
                <c:pt idx="1">
                  <c:v>13.708000000000002</c:v>
                </c:pt>
                <c:pt idx="2">
                  <c:v>12.896520000000001</c:v>
                </c:pt>
                <c:pt idx="3">
                  <c:v>12.562380000000001</c:v>
                </c:pt>
                <c:pt idx="4">
                  <c:v>12.450870000000002</c:v>
                </c:pt>
                <c:pt idx="5">
                  <c:v>12.340299999999999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E61-4D11-8E40-23802DEE0C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6659935"/>
        <c:axId val="856657055"/>
      </c:scatterChart>
      <c:valAx>
        <c:axId val="1102671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2653552"/>
        <c:crosses val="autoZero"/>
        <c:crossBetween val="midCat"/>
      </c:valAx>
      <c:valAx>
        <c:axId val="110265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2671792"/>
        <c:crosses val="autoZero"/>
        <c:crossBetween val="midCat"/>
      </c:valAx>
      <c:valAx>
        <c:axId val="85665705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6659935"/>
        <c:crosses val="max"/>
        <c:crossBetween val="midCat"/>
      </c:valAx>
      <c:valAx>
        <c:axId val="85665993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566570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'Baseline (Coils)'!$BE$4:$BE$9</c:f>
              <c:numCache>
                <c:formatCode>General</c:formatCode>
                <c:ptCount val="6"/>
                <c:pt idx="0">
                  <c:v>4.4710000000000001</c:v>
                </c:pt>
                <c:pt idx="1">
                  <c:v>6.3280000000000003</c:v>
                </c:pt>
                <c:pt idx="2">
                  <c:v>7.7510000000000003</c:v>
                </c:pt>
                <c:pt idx="3">
                  <c:v>8.9499999999999993</c:v>
                </c:pt>
                <c:pt idx="4">
                  <c:v>10.007999999999999</c:v>
                </c:pt>
                <c:pt idx="5">
                  <c:v>10.959</c:v>
                </c:pt>
              </c:numCache>
            </c:numRef>
          </c:xVal>
          <c:yVal>
            <c:numRef>
              <c:f>'Baseline (Coils)'!$BF$4:$BF$9</c:f>
              <c:numCache>
                <c:formatCode>General</c:formatCode>
                <c:ptCount val="6"/>
                <c:pt idx="0">
                  <c:v>2.2349999999999999</c:v>
                </c:pt>
                <c:pt idx="1">
                  <c:v>1.581</c:v>
                </c:pt>
                <c:pt idx="2">
                  <c:v>1.2909999999999999</c:v>
                </c:pt>
                <c:pt idx="3">
                  <c:v>1.1180000000000001</c:v>
                </c:pt>
                <c:pt idx="4">
                  <c:v>1</c:v>
                </c:pt>
                <c:pt idx="5">
                  <c:v>0.91300000000000003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8AD-489B-92C7-38AD6CE82F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203840"/>
        <c:axId val="1627213440"/>
      </c:scatterChart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'Baseline (Coils)'!$BE$4:$BE$9</c:f>
              <c:numCache>
                <c:formatCode>General</c:formatCode>
                <c:ptCount val="6"/>
                <c:pt idx="0">
                  <c:v>4.4710000000000001</c:v>
                </c:pt>
                <c:pt idx="1">
                  <c:v>6.3280000000000003</c:v>
                </c:pt>
                <c:pt idx="2">
                  <c:v>7.7510000000000003</c:v>
                </c:pt>
                <c:pt idx="3">
                  <c:v>8.9499999999999993</c:v>
                </c:pt>
                <c:pt idx="4">
                  <c:v>10.007999999999999</c:v>
                </c:pt>
                <c:pt idx="5">
                  <c:v>10.959</c:v>
                </c:pt>
              </c:numCache>
            </c:numRef>
          </c:xVal>
          <c:yVal>
            <c:numRef>
              <c:f>'Baseline (Coils)'!$BG$4:$BG$9</c:f>
              <c:numCache>
                <c:formatCode>General</c:formatCode>
                <c:ptCount val="6"/>
                <c:pt idx="0">
                  <c:v>9.9926849999999998</c:v>
                </c:pt>
                <c:pt idx="1">
                  <c:v>10.004568000000001</c:v>
                </c:pt>
                <c:pt idx="2">
                  <c:v>10.006541</c:v>
                </c:pt>
                <c:pt idx="3">
                  <c:v>10.0061</c:v>
                </c:pt>
                <c:pt idx="4">
                  <c:v>10.007999999999999</c:v>
                </c:pt>
                <c:pt idx="5">
                  <c:v>10.005566999999999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8AD-489B-92C7-38AD6CE82F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2814992"/>
        <c:axId val="1715704384"/>
      </c:scatterChart>
      <c:valAx>
        <c:axId val="1627203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213440"/>
        <c:crosses val="autoZero"/>
        <c:crossBetween val="midCat"/>
      </c:valAx>
      <c:valAx>
        <c:axId val="162721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203840"/>
        <c:crosses val="autoZero"/>
        <c:crossBetween val="midCat"/>
      </c:valAx>
      <c:valAx>
        <c:axId val="171570438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2814992"/>
        <c:crosses val="max"/>
        <c:crossBetween val="midCat"/>
      </c:valAx>
      <c:valAx>
        <c:axId val="11128149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15704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'Baseline (Coils)'!$BI$4:$BI$9</c:f>
              <c:numCache>
                <c:formatCode>General</c:formatCode>
                <c:ptCount val="6"/>
                <c:pt idx="0">
                  <c:v>23.73</c:v>
                </c:pt>
                <c:pt idx="1">
                  <c:v>16.95</c:v>
                </c:pt>
                <c:pt idx="2">
                  <c:v>13.79</c:v>
                </c:pt>
                <c:pt idx="3">
                  <c:v>12.07</c:v>
                </c:pt>
                <c:pt idx="4">
                  <c:v>10.82</c:v>
                </c:pt>
                <c:pt idx="5">
                  <c:v>9.93</c:v>
                </c:pt>
              </c:numCache>
            </c:numRef>
          </c:xVal>
          <c:yVal>
            <c:numRef>
              <c:f>'Baseline (Coils)'!$BJ$4:$BJ$9</c:f>
              <c:numCache>
                <c:formatCode>General</c:formatCode>
                <c:ptCount val="6"/>
                <c:pt idx="0">
                  <c:v>0.64200000000000002</c:v>
                </c:pt>
                <c:pt idx="1">
                  <c:v>0.752</c:v>
                </c:pt>
                <c:pt idx="2">
                  <c:v>0.85299999999999998</c:v>
                </c:pt>
                <c:pt idx="3">
                  <c:v>0.94099999999999995</c:v>
                </c:pt>
                <c:pt idx="4">
                  <c:v>1.0289999999999999</c:v>
                </c:pt>
                <c:pt idx="5">
                  <c:v>1.1100000000000001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D3E-43F6-A0B7-3685A9DA64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217280"/>
        <c:axId val="1627206240"/>
      </c:scatterChart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'Baseline (Coils)'!$BI$4:$BI$9</c:f>
              <c:numCache>
                <c:formatCode>General</c:formatCode>
                <c:ptCount val="6"/>
                <c:pt idx="0">
                  <c:v>23.73</c:v>
                </c:pt>
                <c:pt idx="1">
                  <c:v>16.95</c:v>
                </c:pt>
                <c:pt idx="2">
                  <c:v>13.79</c:v>
                </c:pt>
                <c:pt idx="3">
                  <c:v>12.07</c:v>
                </c:pt>
                <c:pt idx="4">
                  <c:v>10.82</c:v>
                </c:pt>
                <c:pt idx="5">
                  <c:v>9.93</c:v>
                </c:pt>
              </c:numCache>
            </c:numRef>
          </c:xVal>
          <c:yVal>
            <c:numRef>
              <c:f>'Baseline (Coils)'!$BK$4:$BK$9</c:f>
              <c:numCache>
                <c:formatCode>General</c:formatCode>
                <c:ptCount val="6"/>
                <c:pt idx="0">
                  <c:v>15.23466</c:v>
                </c:pt>
                <c:pt idx="1">
                  <c:v>12.7464</c:v>
                </c:pt>
                <c:pt idx="2">
                  <c:v>11.762869999999999</c:v>
                </c:pt>
                <c:pt idx="3">
                  <c:v>11.35787</c:v>
                </c:pt>
                <c:pt idx="4">
                  <c:v>11.13378</c:v>
                </c:pt>
                <c:pt idx="5">
                  <c:v>11.022300000000001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D3E-43F6-A0B7-3685A9DA64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216320"/>
        <c:axId val="1627228800"/>
      </c:scatterChart>
      <c:valAx>
        <c:axId val="1627217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206240"/>
        <c:crosses val="autoZero"/>
        <c:crossBetween val="midCat"/>
      </c:valAx>
      <c:valAx>
        <c:axId val="162720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217280"/>
        <c:crosses val="autoZero"/>
        <c:crossBetween val="midCat"/>
      </c:valAx>
      <c:valAx>
        <c:axId val="16272288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216320"/>
        <c:crosses val="max"/>
        <c:crossBetween val="midCat"/>
      </c:valAx>
      <c:valAx>
        <c:axId val="16272163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27228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'Baseline (Coils)'!$BL$4:$BL$9</c:f>
              <c:numCache>
                <c:formatCode>General</c:formatCode>
                <c:ptCount val="6"/>
                <c:pt idx="0">
                  <c:v>3.61</c:v>
                </c:pt>
                <c:pt idx="1">
                  <c:v>4.3899999999999997</c:v>
                </c:pt>
                <c:pt idx="2">
                  <c:v>5.07</c:v>
                </c:pt>
                <c:pt idx="3">
                  <c:v>5.64</c:v>
                </c:pt>
                <c:pt idx="4">
                  <c:v>6.16</c:v>
                </c:pt>
                <c:pt idx="5">
                  <c:v>6.69</c:v>
                </c:pt>
              </c:numCache>
            </c:numRef>
          </c:xVal>
          <c:yVal>
            <c:numRef>
              <c:f>'Baseline (Coils)'!$BM$4:$BM$9</c:f>
              <c:numCache>
                <c:formatCode>General</c:formatCode>
                <c:ptCount val="6"/>
                <c:pt idx="0">
                  <c:v>2.4900000000000002</c:v>
                </c:pt>
                <c:pt idx="1">
                  <c:v>1.78</c:v>
                </c:pt>
                <c:pt idx="2">
                  <c:v>1.45</c:v>
                </c:pt>
                <c:pt idx="3">
                  <c:v>1.2669999999999999</c:v>
                </c:pt>
                <c:pt idx="4">
                  <c:v>1.1359999999999999</c:v>
                </c:pt>
                <c:pt idx="5">
                  <c:v>1.04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E02-4419-BF0A-9C84B89569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3894048"/>
        <c:axId val="883894528"/>
      </c:scatterChart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'Baseline (Coils)'!$BL$4:$BL$9</c:f>
              <c:numCache>
                <c:formatCode>General</c:formatCode>
                <c:ptCount val="6"/>
                <c:pt idx="0">
                  <c:v>3.61</c:v>
                </c:pt>
                <c:pt idx="1">
                  <c:v>4.3899999999999997</c:v>
                </c:pt>
                <c:pt idx="2">
                  <c:v>5.07</c:v>
                </c:pt>
                <c:pt idx="3">
                  <c:v>5.64</c:v>
                </c:pt>
                <c:pt idx="4">
                  <c:v>6.16</c:v>
                </c:pt>
                <c:pt idx="5">
                  <c:v>6.69</c:v>
                </c:pt>
              </c:numCache>
            </c:numRef>
          </c:xVal>
          <c:yVal>
            <c:numRef>
              <c:f>'Baseline (Coils)'!$BN$4:$BN$9</c:f>
              <c:numCache>
                <c:formatCode>General</c:formatCode>
                <c:ptCount val="6"/>
                <c:pt idx="0">
                  <c:v>8.988900000000001</c:v>
                </c:pt>
                <c:pt idx="1">
                  <c:v>7.8141999999999996</c:v>
                </c:pt>
                <c:pt idx="2">
                  <c:v>7.3515000000000006</c:v>
                </c:pt>
                <c:pt idx="3">
                  <c:v>7.1458799999999991</c:v>
                </c:pt>
                <c:pt idx="4">
                  <c:v>6.9977599999999995</c:v>
                </c:pt>
                <c:pt idx="5">
                  <c:v>6.9576000000000002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E02-4419-BF0A-9C84B89569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5711104"/>
        <c:axId val="914069712"/>
      </c:scatterChart>
      <c:valAx>
        <c:axId val="883894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3894528"/>
        <c:crosses val="autoZero"/>
        <c:crossBetween val="midCat"/>
      </c:valAx>
      <c:valAx>
        <c:axId val="88389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3894048"/>
        <c:crosses val="autoZero"/>
        <c:crossBetween val="midCat"/>
      </c:valAx>
      <c:valAx>
        <c:axId val="91406971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5711104"/>
        <c:crosses val="max"/>
        <c:crossBetween val="midCat"/>
      </c:valAx>
      <c:valAx>
        <c:axId val="17157111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14069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'Baseline (Coils)'!$I$33:$I$42</c:f>
              <c:numCache>
                <c:formatCode>General</c:formatCode>
                <c:ptCount val="10"/>
                <c:pt idx="0">
                  <c:v>20.84</c:v>
                </c:pt>
                <c:pt idx="1">
                  <c:v>14.8</c:v>
                </c:pt>
                <c:pt idx="2">
                  <c:v>11.98</c:v>
                </c:pt>
                <c:pt idx="3">
                  <c:v>10.73</c:v>
                </c:pt>
                <c:pt idx="4">
                  <c:v>9.65</c:v>
                </c:pt>
                <c:pt idx="5">
                  <c:v>8.89</c:v>
                </c:pt>
                <c:pt idx="6">
                  <c:v>8.11</c:v>
                </c:pt>
                <c:pt idx="7">
                  <c:v>7.68</c:v>
                </c:pt>
                <c:pt idx="8">
                  <c:v>7.27</c:v>
                </c:pt>
                <c:pt idx="9">
                  <c:v>6.95</c:v>
                </c:pt>
              </c:numCache>
            </c:numRef>
          </c:xVal>
          <c:yVal>
            <c:numRef>
              <c:f>'Baseline (Coils)'!$J$33:$J$42</c:f>
              <c:numCache>
                <c:formatCode>General</c:formatCode>
                <c:ptCount val="10"/>
                <c:pt idx="0">
                  <c:v>1.29</c:v>
                </c:pt>
                <c:pt idx="1">
                  <c:v>1.59</c:v>
                </c:pt>
                <c:pt idx="2">
                  <c:v>1.87</c:v>
                </c:pt>
                <c:pt idx="3">
                  <c:v>2.0499999999999998</c:v>
                </c:pt>
                <c:pt idx="4">
                  <c:v>2.25</c:v>
                </c:pt>
                <c:pt idx="5">
                  <c:v>2.4300000000000002</c:v>
                </c:pt>
                <c:pt idx="6">
                  <c:v>2.58</c:v>
                </c:pt>
                <c:pt idx="7">
                  <c:v>2.75</c:v>
                </c:pt>
                <c:pt idx="8">
                  <c:v>2.89</c:v>
                </c:pt>
                <c:pt idx="9">
                  <c:v>3.02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A93-4F45-8672-FEAF67EEC7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7505728"/>
        <c:axId val="1717506208"/>
      </c:scatterChart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'Baseline (Coils)'!$I$33:$I$42</c:f>
              <c:numCache>
                <c:formatCode>General</c:formatCode>
                <c:ptCount val="10"/>
                <c:pt idx="0">
                  <c:v>20.84</c:v>
                </c:pt>
                <c:pt idx="1">
                  <c:v>14.8</c:v>
                </c:pt>
                <c:pt idx="2">
                  <c:v>11.98</c:v>
                </c:pt>
                <c:pt idx="3">
                  <c:v>10.73</c:v>
                </c:pt>
                <c:pt idx="4">
                  <c:v>9.65</c:v>
                </c:pt>
                <c:pt idx="5">
                  <c:v>8.89</c:v>
                </c:pt>
                <c:pt idx="6">
                  <c:v>8.11</c:v>
                </c:pt>
                <c:pt idx="7">
                  <c:v>7.68</c:v>
                </c:pt>
                <c:pt idx="8">
                  <c:v>7.27</c:v>
                </c:pt>
                <c:pt idx="9">
                  <c:v>6.95</c:v>
                </c:pt>
              </c:numCache>
            </c:numRef>
          </c:xVal>
          <c:yVal>
            <c:numRef>
              <c:f>'Baseline (Coils)'!$K$33:$K$42</c:f>
              <c:numCache>
                <c:formatCode>General</c:formatCode>
                <c:ptCount val="10"/>
                <c:pt idx="0">
                  <c:v>26.883600000000001</c:v>
                </c:pt>
                <c:pt idx="1">
                  <c:v>23.532000000000004</c:v>
                </c:pt>
                <c:pt idx="2">
                  <c:v>22.402600000000003</c:v>
                </c:pt>
                <c:pt idx="3">
                  <c:v>21.996499999999997</c:v>
                </c:pt>
                <c:pt idx="4">
                  <c:v>21.712500000000002</c:v>
                </c:pt>
                <c:pt idx="5">
                  <c:v>21.602700000000002</c:v>
                </c:pt>
                <c:pt idx="6">
                  <c:v>20.9238</c:v>
                </c:pt>
                <c:pt idx="7">
                  <c:v>21.119999999999997</c:v>
                </c:pt>
                <c:pt idx="8">
                  <c:v>21.010300000000001</c:v>
                </c:pt>
                <c:pt idx="9">
                  <c:v>20.989000000000001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A93-4F45-8672-FEAF67EEC7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6792304"/>
        <c:axId val="1303718240"/>
      </c:scatterChart>
      <c:valAx>
        <c:axId val="1717505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7506208"/>
        <c:crosses val="autoZero"/>
        <c:crossBetween val="midCat"/>
      </c:valAx>
      <c:valAx>
        <c:axId val="171750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7505728"/>
        <c:crosses val="autoZero"/>
        <c:crossBetween val="midCat"/>
      </c:valAx>
      <c:valAx>
        <c:axId val="130371824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6792304"/>
        <c:crosses val="max"/>
        <c:crossBetween val="midCat"/>
      </c:valAx>
      <c:valAx>
        <c:axId val="16767923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03718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'Baseline (Coils)'!$L$33:$L$42</c:f>
              <c:numCache>
                <c:formatCode>General</c:formatCode>
                <c:ptCount val="10"/>
                <c:pt idx="0">
                  <c:v>4.57</c:v>
                </c:pt>
                <c:pt idx="1">
                  <c:v>5.77</c:v>
                </c:pt>
                <c:pt idx="2">
                  <c:v>6.75</c:v>
                </c:pt>
                <c:pt idx="3">
                  <c:v>7.6</c:v>
                </c:pt>
                <c:pt idx="4">
                  <c:v>8.33</c:v>
                </c:pt>
                <c:pt idx="5">
                  <c:v>9.0299999999999994</c:v>
                </c:pt>
                <c:pt idx="6">
                  <c:v>9.61</c:v>
                </c:pt>
                <c:pt idx="7">
                  <c:v>10.17</c:v>
                </c:pt>
                <c:pt idx="8">
                  <c:v>10.69</c:v>
                </c:pt>
                <c:pt idx="9">
                  <c:v>11.19</c:v>
                </c:pt>
              </c:numCache>
            </c:numRef>
          </c:xVal>
          <c:yVal>
            <c:numRef>
              <c:f>'Baseline (Coils)'!$M$33:$M$42</c:f>
              <c:numCache>
                <c:formatCode>General</c:formatCode>
                <c:ptCount val="10"/>
                <c:pt idx="0">
                  <c:v>3.54</c:v>
                </c:pt>
                <c:pt idx="1">
                  <c:v>2.5</c:v>
                </c:pt>
                <c:pt idx="2">
                  <c:v>2.06</c:v>
                </c:pt>
                <c:pt idx="3">
                  <c:v>1.79</c:v>
                </c:pt>
                <c:pt idx="4">
                  <c:v>1.6</c:v>
                </c:pt>
                <c:pt idx="5">
                  <c:v>1.48</c:v>
                </c:pt>
                <c:pt idx="6">
                  <c:v>1.37</c:v>
                </c:pt>
                <c:pt idx="7">
                  <c:v>1.29</c:v>
                </c:pt>
                <c:pt idx="8">
                  <c:v>1.23</c:v>
                </c:pt>
                <c:pt idx="9">
                  <c:v>1.18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4E3-4CBB-9333-23D2ACC3FB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8802448"/>
        <c:axId val="1718803888"/>
      </c:scatterChart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'Baseline (Coils)'!$L$33:$L$42</c:f>
              <c:numCache>
                <c:formatCode>General</c:formatCode>
                <c:ptCount val="10"/>
                <c:pt idx="0">
                  <c:v>4.57</c:v>
                </c:pt>
                <c:pt idx="1">
                  <c:v>5.77</c:v>
                </c:pt>
                <c:pt idx="2">
                  <c:v>6.75</c:v>
                </c:pt>
                <c:pt idx="3">
                  <c:v>7.6</c:v>
                </c:pt>
                <c:pt idx="4">
                  <c:v>8.33</c:v>
                </c:pt>
                <c:pt idx="5">
                  <c:v>9.0299999999999994</c:v>
                </c:pt>
                <c:pt idx="6">
                  <c:v>9.61</c:v>
                </c:pt>
                <c:pt idx="7">
                  <c:v>10.17</c:v>
                </c:pt>
                <c:pt idx="8">
                  <c:v>10.69</c:v>
                </c:pt>
                <c:pt idx="9">
                  <c:v>11.19</c:v>
                </c:pt>
              </c:numCache>
            </c:numRef>
          </c:xVal>
          <c:yVal>
            <c:numRef>
              <c:f>'Baseline (Coils)'!$N$33:$N$42</c:f>
              <c:numCache>
                <c:formatCode>General</c:formatCode>
                <c:ptCount val="10"/>
                <c:pt idx="0">
                  <c:v>16.177800000000001</c:v>
                </c:pt>
                <c:pt idx="1">
                  <c:v>14.424999999999999</c:v>
                </c:pt>
                <c:pt idx="2">
                  <c:v>13.905000000000001</c:v>
                </c:pt>
                <c:pt idx="3">
                  <c:v>13.603999999999999</c:v>
                </c:pt>
                <c:pt idx="4">
                  <c:v>13.328000000000001</c:v>
                </c:pt>
                <c:pt idx="5">
                  <c:v>13.364399999999998</c:v>
                </c:pt>
                <c:pt idx="6">
                  <c:v>13.165700000000001</c:v>
                </c:pt>
                <c:pt idx="7">
                  <c:v>13.119300000000001</c:v>
                </c:pt>
                <c:pt idx="8">
                  <c:v>13.1487</c:v>
                </c:pt>
                <c:pt idx="9">
                  <c:v>13.204199999999998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4E3-4CBB-9333-23D2ACC3FB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6907216"/>
        <c:axId val="1139720016"/>
      </c:scatterChart>
      <c:valAx>
        <c:axId val="1718802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8803888"/>
        <c:crosses val="autoZero"/>
        <c:crossBetween val="midCat"/>
      </c:valAx>
      <c:valAx>
        <c:axId val="171880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8802448"/>
        <c:crosses val="autoZero"/>
        <c:crossBetween val="midCat"/>
      </c:valAx>
      <c:valAx>
        <c:axId val="113972001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6907216"/>
        <c:crosses val="max"/>
        <c:crossBetween val="midCat"/>
      </c:valAx>
      <c:valAx>
        <c:axId val="10969072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39720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'Baseline (Coils)'!$B$63:$B$72</c:f>
              <c:numCache>
                <c:formatCode>General</c:formatCode>
                <c:ptCount val="10"/>
                <c:pt idx="0">
                  <c:v>26.170999999999999</c:v>
                </c:pt>
                <c:pt idx="1">
                  <c:v>18.815999999999999</c:v>
                </c:pt>
                <c:pt idx="2">
                  <c:v>16.096</c:v>
                </c:pt>
                <c:pt idx="3">
                  <c:v>14.446</c:v>
                </c:pt>
                <c:pt idx="4">
                  <c:v>13.340999999999999</c:v>
                </c:pt>
                <c:pt idx="5">
                  <c:v>12.532</c:v>
                </c:pt>
                <c:pt idx="6">
                  <c:v>11.958</c:v>
                </c:pt>
                <c:pt idx="7">
                  <c:v>11.49</c:v>
                </c:pt>
                <c:pt idx="8">
                  <c:v>11.093</c:v>
                </c:pt>
                <c:pt idx="9">
                  <c:v>10.760999999999999</c:v>
                </c:pt>
              </c:numCache>
            </c:numRef>
          </c:xVal>
          <c:yVal>
            <c:numRef>
              <c:f>'Baseline (Coils)'!$C$63:$C$72</c:f>
              <c:numCache>
                <c:formatCode>General</c:formatCode>
                <c:ptCount val="10"/>
                <c:pt idx="0">
                  <c:v>1.64</c:v>
                </c:pt>
                <c:pt idx="1">
                  <c:v>2.1</c:v>
                </c:pt>
                <c:pt idx="2">
                  <c:v>2.41</c:v>
                </c:pt>
                <c:pt idx="3">
                  <c:v>2.69</c:v>
                </c:pt>
                <c:pt idx="4">
                  <c:v>2.94</c:v>
                </c:pt>
                <c:pt idx="5">
                  <c:v>3.18</c:v>
                </c:pt>
                <c:pt idx="6">
                  <c:v>3.42</c:v>
                </c:pt>
                <c:pt idx="7">
                  <c:v>3.63</c:v>
                </c:pt>
                <c:pt idx="8">
                  <c:v>3.82</c:v>
                </c:pt>
                <c:pt idx="9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F29-4D93-ADC4-A198A367FC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6662815"/>
        <c:axId val="856663295"/>
      </c:scatterChart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'Baseline (Coils)'!$B$63:$B$72</c:f>
              <c:numCache>
                <c:formatCode>General</c:formatCode>
                <c:ptCount val="10"/>
                <c:pt idx="0">
                  <c:v>26.170999999999999</c:v>
                </c:pt>
                <c:pt idx="1">
                  <c:v>18.815999999999999</c:v>
                </c:pt>
                <c:pt idx="2">
                  <c:v>16.096</c:v>
                </c:pt>
                <c:pt idx="3">
                  <c:v>14.446</c:v>
                </c:pt>
                <c:pt idx="4">
                  <c:v>13.340999999999999</c:v>
                </c:pt>
                <c:pt idx="5">
                  <c:v>12.532</c:v>
                </c:pt>
                <c:pt idx="6">
                  <c:v>11.958</c:v>
                </c:pt>
                <c:pt idx="7">
                  <c:v>11.49</c:v>
                </c:pt>
                <c:pt idx="8">
                  <c:v>11.093</c:v>
                </c:pt>
                <c:pt idx="9">
                  <c:v>10.760999999999999</c:v>
                </c:pt>
              </c:numCache>
            </c:numRef>
          </c:xVal>
          <c:yVal>
            <c:numRef>
              <c:f>'Baseline (Coils)'!$D$63:$D$72</c:f>
              <c:numCache>
                <c:formatCode>General</c:formatCode>
                <c:ptCount val="10"/>
                <c:pt idx="0">
                  <c:v>42.920439999999999</c:v>
                </c:pt>
                <c:pt idx="1">
                  <c:v>39.513599999999997</c:v>
                </c:pt>
                <c:pt idx="2">
                  <c:v>38.791360000000005</c:v>
                </c:pt>
                <c:pt idx="3">
                  <c:v>38.859739999999995</c:v>
                </c:pt>
                <c:pt idx="4">
                  <c:v>39.222539999999995</c:v>
                </c:pt>
                <c:pt idx="5">
                  <c:v>39.851759999999999</c:v>
                </c:pt>
                <c:pt idx="6">
                  <c:v>40.896360000000001</c:v>
                </c:pt>
                <c:pt idx="7">
                  <c:v>41.7087</c:v>
                </c:pt>
                <c:pt idx="8">
                  <c:v>42.375259999999997</c:v>
                </c:pt>
                <c:pt idx="9">
                  <c:v>43.043999999999997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F29-4D93-ADC4-A198A367FC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50144"/>
        <c:axId val="38641504"/>
      </c:scatterChart>
      <c:valAx>
        <c:axId val="856662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6663295"/>
        <c:crosses val="autoZero"/>
        <c:crossBetween val="midCat"/>
      </c:valAx>
      <c:valAx>
        <c:axId val="856663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6662815"/>
        <c:crosses val="autoZero"/>
        <c:crossBetween val="midCat"/>
      </c:valAx>
      <c:valAx>
        <c:axId val="3864150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50144"/>
        <c:crosses val="max"/>
        <c:crossBetween val="midCat"/>
      </c:valAx>
      <c:valAx>
        <c:axId val="386501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641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'Baseline (PV)'!$B$20:$B$34</c:f>
              <c:numCache>
                <c:formatCode>General</c:formatCode>
                <c:ptCount val="15"/>
                <c:pt idx="0">
                  <c:v>0</c:v>
                </c:pt>
                <c:pt idx="1">
                  <c:v>17.954000000000001</c:v>
                </c:pt>
                <c:pt idx="2">
                  <c:v>36.034999999999997</c:v>
                </c:pt>
                <c:pt idx="3">
                  <c:v>42.747</c:v>
                </c:pt>
                <c:pt idx="4">
                  <c:v>44.143999999999998</c:v>
                </c:pt>
                <c:pt idx="5">
                  <c:v>44.787999999999997</c:v>
                </c:pt>
                <c:pt idx="6">
                  <c:v>45.161999999999999</c:v>
                </c:pt>
                <c:pt idx="7">
                  <c:v>45.393000000000001</c:v>
                </c:pt>
                <c:pt idx="8">
                  <c:v>45.548000000000002</c:v>
                </c:pt>
                <c:pt idx="9">
                  <c:v>45.606999999999999</c:v>
                </c:pt>
                <c:pt idx="10">
                  <c:v>45.670999999999999</c:v>
                </c:pt>
                <c:pt idx="11">
                  <c:v>45.866</c:v>
                </c:pt>
                <c:pt idx="12">
                  <c:v>46.057000000000002</c:v>
                </c:pt>
                <c:pt idx="13">
                  <c:v>46.061999999999998</c:v>
                </c:pt>
                <c:pt idx="14">
                  <c:v>47.232999999999997</c:v>
                </c:pt>
              </c:numCache>
            </c:numRef>
          </c:xVal>
          <c:yVal>
            <c:numRef>
              <c:f>'Baseline (PV)'!$C$20:$C$34</c:f>
              <c:numCache>
                <c:formatCode>General</c:formatCode>
                <c:ptCount val="15"/>
                <c:pt idx="0">
                  <c:v>0.95799999999999996</c:v>
                </c:pt>
                <c:pt idx="1">
                  <c:v>0.90800000000000003</c:v>
                </c:pt>
                <c:pt idx="2">
                  <c:v>0.90300000000000002</c:v>
                </c:pt>
                <c:pt idx="3">
                  <c:v>0.71130000000000004</c:v>
                </c:pt>
                <c:pt idx="4">
                  <c:v>0.55089999999999995</c:v>
                </c:pt>
                <c:pt idx="5">
                  <c:v>0.4471</c:v>
                </c:pt>
                <c:pt idx="6">
                  <c:v>0.3755</c:v>
                </c:pt>
                <c:pt idx="7">
                  <c:v>0.32329999999999998</c:v>
                </c:pt>
                <c:pt idx="8">
                  <c:v>0.2838</c:v>
                </c:pt>
                <c:pt idx="9">
                  <c:v>0.25240000000000001</c:v>
                </c:pt>
                <c:pt idx="10">
                  <c:v>0.22750000000000001</c:v>
                </c:pt>
                <c:pt idx="11">
                  <c:v>0.15210000000000001</c:v>
                </c:pt>
                <c:pt idx="12">
                  <c:v>0.1144</c:v>
                </c:pt>
                <c:pt idx="13">
                  <c:v>9.1300000000000006E-2</c:v>
                </c:pt>
                <c:pt idx="1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31D-4D92-8351-777DB72B2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5786623"/>
        <c:axId val="1875810623"/>
      </c:scatterChart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'Baseline (PV)'!$B$20:$B$34</c:f>
              <c:numCache>
                <c:formatCode>General</c:formatCode>
                <c:ptCount val="15"/>
                <c:pt idx="0">
                  <c:v>0</c:v>
                </c:pt>
                <c:pt idx="1">
                  <c:v>17.954000000000001</c:v>
                </c:pt>
                <c:pt idx="2">
                  <c:v>36.034999999999997</c:v>
                </c:pt>
                <c:pt idx="3">
                  <c:v>42.747</c:v>
                </c:pt>
                <c:pt idx="4">
                  <c:v>44.143999999999998</c:v>
                </c:pt>
                <c:pt idx="5">
                  <c:v>44.787999999999997</c:v>
                </c:pt>
                <c:pt idx="6">
                  <c:v>45.161999999999999</c:v>
                </c:pt>
                <c:pt idx="7">
                  <c:v>45.393000000000001</c:v>
                </c:pt>
                <c:pt idx="8">
                  <c:v>45.548000000000002</c:v>
                </c:pt>
                <c:pt idx="9">
                  <c:v>45.606999999999999</c:v>
                </c:pt>
                <c:pt idx="10">
                  <c:v>45.670999999999999</c:v>
                </c:pt>
                <c:pt idx="11">
                  <c:v>45.866</c:v>
                </c:pt>
                <c:pt idx="12">
                  <c:v>46.057000000000002</c:v>
                </c:pt>
                <c:pt idx="13">
                  <c:v>46.061999999999998</c:v>
                </c:pt>
                <c:pt idx="14">
                  <c:v>47.232999999999997</c:v>
                </c:pt>
              </c:numCache>
            </c:numRef>
          </c:xVal>
          <c:yVal>
            <c:numRef>
              <c:f>'Baseline (PV)'!$D$20:$D$34</c:f>
              <c:numCache>
                <c:formatCode>General</c:formatCode>
                <c:ptCount val="15"/>
                <c:pt idx="0">
                  <c:v>0</c:v>
                </c:pt>
                <c:pt idx="1">
                  <c:v>16.302232</c:v>
                </c:pt>
                <c:pt idx="2">
                  <c:v>32.539604999999995</c:v>
                </c:pt>
                <c:pt idx="3">
                  <c:v>30.405941100000003</c:v>
                </c:pt>
                <c:pt idx="4">
                  <c:v>24.318929599999997</c:v>
                </c:pt>
                <c:pt idx="5">
                  <c:v>20.024714799999998</c:v>
                </c:pt>
                <c:pt idx="6">
                  <c:v>16.958331000000001</c:v>
                </c:pt>
                <c:pt idx="7">
                  <c:v>14.675556899999998</c:v>
                </c:pt>
                <c:pt idx="8">
                  <c:v>12.9265224</c:v>
                </c:pt>
                <c:pt idx="9">
                  <c:v>11.5112068</c:v>
                </c:pt>
                <c:pt idx="10">
                  <c:v>10.390152500000001</c:v>
                </c:pt>
                <c:pt idx="11">
                  <c:v>6.9762186000000002</c:v>
                </c:pt>
                <c:pt idx="12">
                  <c:v>5.2689208000000001</c:v>
                </c:pt>
                <c:pt idx="13">
                  <c:v>4.2054606000000003</c:v>
                </c:pt>
                <c:pt idx="1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31D-4D92-8351-777DB72B2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5783743"/>
        <c:axId val="1875792863"/>
      </c:scatterChart>
      <c:valAx>
        <c:axId val="1875786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810623"/>
        <c:crosses val="autoZero"/>
        <c:crossBetween val="midCat"/>
      </c:valAx>
      <c:valAx>
        <c:axId val="1875810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786623"/>
        <c:crosses val="autoZero"/>
        <c:crossBetween val="midCat"/>
      </c:valAx>
      <c:valAx>
        <c:axId val="187579286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783743"/>
        <c:crosses val="max"/>
        <c:crossBetween val="midCat"/>
      </c:valAx>
      <c:valAx>
        <c:axId val="187578374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75792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'Baseline (Coils)'!$E$63:$E$72</c:f>
              <c:numCache>
                <c:formatCode>General</c:formatCode>
                <c:ptCount val="10"/>
                <c:pt idx="0">
                  <c:v>7.7450000000000001</c:v>
                </c:pt>
                <c:pt idx="1">
                  <c:v>10.951000000000001</c:v>
                </c:pt>
                <c:pt idx="2">
                  <c:v>13.427</c:v>
                </c:pt>
                <c:pt idx="3">
                  <c:v>15.500999999999999</c:v>
                </c:pt>
                <c:pt idx="4">
                  <c:v>17.329999999999998</c:v>
                </c:pt>
                <c:pt idx="5">
                  <c:v>18.931999999999999</c:v>
                </c:pt>
                <c:pt idx="6">
                  <c:v>20.530999999999999</c:v>
                </c:pt>
                <c:pt idx="7">
                  <c:v>21.946999999999999</c:v>
                </c:pt>
                <c:pt idx="8">
                  <c:v>23.266999999999999</c:v>
                </c:pt>
                <c:pt idx="9">
                  <c:v>24.552</c:v>
                </c:pt>
              </c:numCache>
            </c:numRef>
          </c:xVal>
          <c:yVal>
            <c:numRef>
              <c:f>'Baseline (Coils)'!$F$63:$F$72</c:f>
              <c:numCache>
                <c:formatCode>General</c:formatCode>
                <c:ptCount val="10"/>
                <c:pt idx="0">
                  <c:v>3.8719999999999999</c:v>
                </c:pt>
                <c:pt idx="1">
                  <c:v>2.7370000000000001</c:v>
                </c:pt>
                <c:pt idx="2">
                  <c:v>2.2370000000000001</c:v>
                </c:pt>
                <c:pt idx="3">
                  <c:v>1.9370000000000001</c:v>
                </c:pt>
                <c:pt idx="4">
                  <c:v>1.732</c:v>
                </c:pt>
                <c:pt idx="5">
                  <c:v>1.5780000000000001</c:v>
                </c:pt>
                <c:pt idx="6">
                  <c:v>1.462</c:v>
                </c:pt>
                <c:pt idx="7">
                  <c:v>1.371</c:v>
                </c:pt>
                <c:pt idx="8">
                  <c:v>1.2929999999999999</c:v>
                </c:pt>
                <c:pt idx="9">
                  <c:v>1.224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8B0-4D21-935C-167D64247A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218240"/>
        <c:axId val="1627233600"/>
      </c:scatterChart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'Baseline (Coils)'!$E$63:$E$72</c:f>
              <c:numCache>
                <c:formatCode>General</c:formatCode>
                <c:ptCount val="10"/>
                <c:pt idx="0">
                  <c:v>7.7450000000000001</c:v>
                </c:pt>
                <c:pt idx="1">
                  <c:v>10.951000000000001</c:v>
                </c:pt>
                <c:pt idx="2">
                  <c:v>13.427</c:v>
                </c:pt>
                <c:pt idx="3">
                  <c:v>15.500999999999999</c:v>
                </c:pt>
                <c:pt idx="4">
                  <c:v>17.329999999999998</c:v>
                </c:pt>
                <c:pt idx="5">
                  <c:v>18.931999999999999</c:v>
                </c:pt>
                <c:pt idx="6">
                  <c:v>20.530999999999999</c:v>
                </c:pt>
                <c:pt idx="7">
                  <c:v>21.946999999999999</c:v>
                </c:pt>
                <c:pt idx="8">
                  <c:v>23.266999999999999</c:v>
                </c:pt>
                <c:pt idx="9">
                  <c:v>24.552</c:v>
                </c:pt>
              </c:numCache>
            </c:numRef>
          </c:xVal>
          <c:yVal>
            <c:numRef>
              <c:f>'Baseline (Coils)'!$G$63:$G$72</c:f>
              <c:numCache>
                <c:formatCode>General</c:formatCode>
                <c:ptCount val="10"/>
                <c:pt idx="0">
                  <c:v>29.98864</c:v>
                </c:pt>
                <c:pt idx="1">
                  <c:v>29.972887000000004</c:v>
                </c:pt>
                <c:pt idx="2">
                  <c:v>30.036199</c:v>
                </c:pt>
                <c:pt idx="3">
                  <c:v>30.025437</c:v>
                </c:pt>
                <c:pt idx="4">
                  <c:v>30.015559999999997</c:v>
                </c:pt>
                <c:pt idx="5">
                  <c:v>29.874696</c:v>
                </c:pt>
                <c:pt idx="6">
                  <c:v>30.016321999999999</c:v>
                </c:pt>
                <c:pt idx="7">
                  <c:v>30.089337</c:v>
                </c:pt>
                <c:pt idx="8">
                  <c:v>30.084230999999999</c:v>
                </c:pt>
                <c:pt idx="9">
                  <c:v>30.051648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8B0-4D21-935C-167D64247A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42464"/>
        <c:axId val="38652064"/>
      </c:scatterChart>
      <c:valAx>
        <c:axId val="1627218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233600"/>
        <c:crosses val="autoZero"/>
        <c:crossBetween val="midCat"/>
      </c:valAx>
      <c:valAx>
        <c:axId val="162723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218240"/>
        <c:crosses val="autoZero"/>
        <c:crossBetween val="midCat"/>
      </c:valAx>
      <c:valAx>
        <c:axId val="386520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42464"/>
        <c:crosses val="max"/>
        <c:crossBetween val="midCat"/>
      </c:valAx>
      <c:valAx>
        <c:axId val="386424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652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'Baseline (Coils)'!$I$63:$I$72</c:f>
              <c:numCache>
                <c:formatCode>General</c:formatCode>
                <c:ptCount val="10"/>
                <c:pt idx="0">
                  <c:v>25.38</c:v>
                </c:pt>
                <c:pt idx="1">
                  <c:v>17.78</c:v>
                </c:pt>
                <c:pt idx="2">
                  <c:v>14.88</c:v>
                </c:pt>
                <c:pt idx="3">
                  <c:v>13.05</c:v>
                </c:pt>
                <c:pt idx="4">
                  <c:v>11.8</c:v>
                </c:pt>
                <c:pt idx="5">
                  <c:v>10.81</c:v>
                </c:pt>
                <c:pt idx="6">
                  <c:v>10.19</c:v>
                </c:pt>
                <c:pt idx="7">
                  <c:v>9.56</c:v>
                </c:pt>
                <c:pt idx="8">
                  <c:v>9.08</c:v>
                </c:pt>
                <c:pt idx="9">
                  <c:v>8.67</c:v>
                </c:pt>
              </c:numCache>
            </c:numRef>
          </c:xVal>
          <c:yVal>
            <c:numRef>
              <c:f>'Baseline (Coils)'!$J$63:$J$72</c:f>
              <c:numCache>
                <c:formatCode>General</c:formatCode>
                <c:ptCount val="10"/>
                <c:pt idx="0">
                  <c:v>1.53</c:v>
                </c:pt>
                <c:pt idx="1">
                  <c:v>1.92</c:v>
                </c:pt>
                <c:pt idx="2">
                  <c:v>2.2200000000000002</c:v>
                </c:pt>
                <c:pt idx="3">
                  <c:v>2.4700000000000002</c:v>
                </c:pt>
                <c:pt idx="4">
                  <c:v>2.7</c:v>
                </c:pt>
                <c:pt idx="5">
                  <c:v>2.91</c:v>
                </c:pt>
                <c:pt idx="6">
                  <c:v>3.13</c:v>
                </c:pt>
                <c:pt idx="7">
                  <c:v>3.33</c:v>
                </c:pt>
                <c:pt idx="8">
                  <c:v>3.51</c:v>
                </c:pt>
                <c:pt idx="9">
                  <c:v>3.71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397-4F72-9F34-F2E418A588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9281648"/>
        <c:axId val="1679274928"/>
      </c:scatterChart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'Baseline (Coils)'!$I$63:$I$72</c:f>
              <c:numCache>
                <c:formatCode>General</c:formatCode>
                <c:ptCount val="10"/>
                <c:pt idx="0">
                  <c:v>25.38</c:v>
                </c:pt>
                <c:pt idx="1">
                  <c:v>17.78</c:v>
                </c:pt>
                <c:pt idx="2">
                  <c:v>14.88</c:v>
                </c:pt>
                <c:pt idx="3">
                  <c:v>13.05</c:v>
                </c:pt>
                <c:pt idx="4">
                  <c:v>11.8</c:v>
                </c:pt>
                <c:pt idx="5">
                  <c:v>10.81</c:v>
                </c:pt>
                <c:pt idx="6">
                  <c:v>10.19</c:v>
                </c:pt>
                <c:pt idx="7">
                  <c:v>9.56</c:v>
                </c:pt>
                <c:pt idx="8">
                  <c:v>9.08</c:v>
                </c:pt>
                <c:pt idx="9">
                  <c:v>8.67</c:v>
                </c:pt>
              </c:numCache>
            </c:numRef>
          </c:xVal>
          <c:yVal>
            <c:numRef>
              <c:f>'Baseline (Coils)'!$K$63:$K$72</c:f>
              <c:numCache>
                <c:formatCode>General</c:formatCode>
                <c:ptCount val="10"/>
                <c:pt idx="0">
                  <c:v>38.831400000000002</c:v>
                </c:pt>
                <c:pt idx="1">
                  <c:v>34.137599999999999</c:v>
                </c:pt>
                <c:pt idx="2">
                  <c:v>33.033600000000007</c:v>
                </c:pt>
                <c:pt idx="3">
                  <c:v>32.233500000000006</c:v>
                </c:pt>
                <c:pt idx="4">
                  <c:v>31.860000000000003</c:v>
                </c:pt>
                <c:pt idx="5">
                  <c:v>31.457100000000004</c:v>
                </c:pt>
                <c:pt idx="6">
                  <c:v>31.894699999999997</c:v>
                </c:pt>
                <c:pt idx="7">
                  <c:v>31.834800000000001</c:v>
                </c:pt>
                <c:pt idx="8">
                  <c:v>31.870799999999999</c:v>
                </c:pt>
                <c:pt idx="9">
                  <c:v>32.165700000000001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397-4F72-9F34-F2E418A588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9276848"/>
        <c:axId val="1679276368"/>
      </c:scatterChart>
      <c:valAx>
        <c:axId val="1679281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9274928"/>
        <c:crosses val="autoZero"/>
        <c:crossBetween val="midCat"/>
      </c:valAx>
      <c:valAx>
        <c:axId val="167927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9281648"/>
        <c:crosses val="autoZero"/>
        <c:crossBetween val="midCat"/>
      </c:valAx>
      <c:valAx>
        <c:axId val="167927636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9276848"/>
        <c:crosses val="max"/>
        <c:crossBetween val="midCat"/>
      </c:valAx>
      <c:valAx>
        <c:axId val="16792768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79276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'Baseline (Coils)'!$L$63:$L$72</c:f>
              <c:numCache>
                <c:formatCode>General</c:formatCode>
                <c:ptCount val="10"/>
                <c:pt idx="0">
                  <c:v>5.41</c:v>
                </c:pt>
                <c:pt idx="1">
                  <c:v>6.87</c:v>
                </c:pt>
                <c:pt idx="2">
                  <c:v>8.09</c:v>
                </c:pt>
                <c:pt idx="3">
                  <c:v>9.1</c:v>
                </c:pt>
                <c:pt idx="4">
                  <c:v>10.01</c:v>
                </c:pt>
                <c:pt idx="5">
                  <c:v>10.8</c:v>
                </c:pt>
                <c:pt idx="6">
                  <c:v>11.55</c:v>
                </c:pt>
                <c:pt idx="7">
                  <c:v>12.28</c:v>
                </c:pt>
                <c:pt idx="8">
                  <c:v>12.91</c:v>
                </c:pt>
                <c:pt idx="9">
                  <c:v>13.66</c:v>
                </c:pt>
              </c:numCache>
            </c:numRef>
          </c:xVal>
          <c:yVal>
            <c:numRef>
              <c:f>'Baseline (Coils)'!$M$63:$M$72</c:f>
              <c:numCache>
                <c:formatCode>General</c:formatCode>
                <c:ptCount val="10"/>
                <c:pt idx="0">
                  <c:v>4.32</c:v>
                </c:pt>
                <c:pt idx="1">
                  <c:v>3.07</c:v>
                </c:pt>
                <c:pt idx="2">
                  <c:v>2.5099999999999998</c:v>
                </c:pt>
                <c:pt idx="3">
                  <c:v>2.17</c:v>
                </c:pt>
                <c:pt idx="4">
                  <c:v>1.96</c:v>
                </c:pt>
                <c:pt idx="5">
                  <c:v>1.79</c:v>
                </c:pt>
                <c:pt idx="6">
                  <c:v>1.67</c:v>
                </c:pt>
                <c:pt idx="7">
                  <c:v>1.58</c:v>
                </c:pt>
                <c:pt idx="8">
                  <c:v>1.5</c:v>
                </c:pt>
                <c:pt idx="9">
                  <c:v>1.44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CD8-426B-AE1E-F24A36B3B2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1021360"/>
        <c:axId val="1211022320"/>
      </c:scatterChart>
      <c:scatterChart>
        <c:scatterStyle val="smoothMarker"/>
        <c:varyColors val="0"/>
        <c:ser>
          <c:idx val="1"/>
          <c:order val="1"/>
          <c:tx>
            <c:strRef>
              <c:f>'Baseline (Coils)'!$L$63:$L$72</c:f>
              <c:strCache>
                <c:ptCount val="10"/>
                <c:pt idx="0">
                  <c:v>5,41</c:v>
                </c:pt>
                <c:pt idx="1">
                  <c:v>6,87</c:v>
                </c:pt>
                <c:pt idx="2">
                  <c:v>8,09</c:v>
                </c:pt>
                <c:pt idx="3">
                  <c:v>9,1</c:v>
                </c:pt>
                <c:pt idx="4">
                  <c:v>10,01</c:v>
                </c:pt>
                <c:pt idx="5">
                  <c:v>10,8</c:v>
                </c:pt>
                <c:pt idx="6">
                  <c:v>11,55</c:v>
                </c:pt>
                <c:pt idx="7">
                  <c:v>12,28</c:v>
                </c:pt>
                <c:pt idx="8">
                  <c:v>12,91</c:v>
                </c:pt>
                <c:pt idx="9">
                  <c:v>13,66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'Baseline (Coils)'!$L$63:$L$72</c:f>
              <c:numCache>
                <c:formatCode>General</c:formatCode>
                <c:ptCount val="10"/>
                <c:pt idx="0">
                  <c:v>5.41</c:v>
                </c:pt>
                <c:pt idx="1">
                  <c:v>6.87</c:v>
                </c:pt>
                <c:pt idx="2">
                  <c:v>8.09</c:v>
                </c:pt>
                <c:pt idx="3">
                  <c:v>9.1</c:v>
                </c:pt>
                <c:pt idx="4">
                  <c:v>10.01</c:v>
                </c:pt>
                <c:pt idx="5">
                  <c:v>10.8</c:v>
                </c:pt>
                <c:pt idx="6">
                  <c:v>11.55</c:v>
                </c:pt>
                <c:pt idx="7">
                  <c:v>12.28</c:v>
                </c:pt>
                <c:pt idx="8">
                  <c:v>12.91</c:v>
                </c:pt>
                <c:pt idx="9">
                  <c:v>13.66</c:v>
                </c:pt>
              </c:numCache>
            </c:numRef>
          </c:xVal>
          <c:yVal>
            <c:numRef>
              <c:f>'Baseline (Coils)'!$N$63:$N$72</c:f>
              <c:numCache>
                <c:formatCode>General</c:formatCode>
                <c:ptCount val="10"/>
                <c:pt idx="0">
                  <c:v>23.371200000000002</c:v>
                </c:pt>
                <c:pt idx="1">
                  <c:v>21.090899999999998</c:v>
                </c:pt>
                <c:pt idx="2">
                  <c:v>20.305899999999998</c:v>
                </c:pt>
                <c:pt idx="3">
                  <c:v>19.747</c:v>
                </c:pt>
                <c:pt idx="4">
                  <c:v>19.619599999999998</c:v>
                </c:pt>
                <c:pt idx="5">
                  <c:v>19.332000000000001</c:v>
                </c:pt>
                <c:pt idx="6">
                  <c:v>19.288499999999999</c:v>
                </c:pt>
                <c:pt idx="7">
                  <c:v>19.4024</c:v>
                </c:pt>
                <c:pt idx="8">
                  <c:v>19.365000000000002</c:v>
                </c:pt>
                <c:pt idx="9">
                  <c:v>19.670400000000001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CD8-426B-AE1E-F24A36B3B2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102528"/>
        <c:axId val="1714104928"/>
      </c:scatterChart>
      <c:valAx>
        <c:axId val="1211021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022320"/>
        <c:crosses val="autoZero"/>
        <c:crossBetween val="midCat"/>
      </c:valAx>
      <c:valAx>
        <c:axId val="121102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021360"/>
        <c:crosses val="autoZero"/>
        <c:crossBetween val="midCat"/>
      </c:valAx>
      <c:valAx>
        <c:axId val="171410492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102528"/>
        <c:crosses val="max"/>
        <c:crossBetween val="midCat"/>
      </c:valAx>
      <c:valAx>
        <c:axId val="17141025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14104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'Baseline (Coils)'!$AB$33:$AB$42</c:f>
              <c:numCache>
                <c:formatCode>General</c:formatCode>
                <c:ptCount val="10"/>
                <c:pt idx="0">
                  <c:v>27.184999999999999</c:v>
                </c:pt>
                <c:pt idx="1">
                  <c:v>19.468</c:v>
                </c:pt>
                <c:pt idx="2">
                  <c:v>16.04</c:v>
                </c:pt>
                <c:pt idx="3">
                  <c:v>14.465999999999999</c:v>
                </c:pt>
                <c:pt idx="4">
                  <c:v>13.225</c:v>
                </c:pt>
                <c:pt idx="5">
                  <c:v>12.305</c:v>
                </c:pt>
                <c:pt idx="6">
                  <c:v>11.609</c:v>
                </c:pt>
                <c:pt idx="7">
                  <c:v>11.061999999999999</c:v>
                </c:pt>
                <c:pt idx="8">
                  <c:v>10.618</c:v>
                </c:pt>
                <c:pt idx="9">
                  <c:v>10.255000000000001</c:v>
                </c:pt>
              </c:numCache>
            </c:numRef>
          </c:xVal>
          <c:yVal>
            <c:numRef>
              <c:f>'Baseline (Coils)'!$AC$33:$AC$42</c:f>
              <c:numCache>
                <c:formatCode>General</c:formatCode>
                <c:ptCount val="10"/>
                <c:pt idx="0">
                  <c:v>1.0900000000000001</c:v>
                </c:pt>
                <c:pt idx="1">
                  <c:v>1.35</c:v>
                </c:pt>
                <c:pt idx="2">
                  <c:v>1.59</c:v>
                </c:pt>
                <c:pt idx="3">
                  <c:v>1.74</c:v>
                </c:pt>
                <c:pt idx="4">
                  <c:v>1.9</c:v>
                </c:pt>
                <c:pt idx="5">
                  <c:v>2.0499999999999998</c:v>
                </c:pt>
                <c:pt idx="6">
                  <c:v>2.19</c:v>
                </c:pt>
                <c:pt idx="7">
                  <c:v>2.31</c:v>
                </c:pt>
                <c:pt idx="8">
                  <c:v>2.44</c:v>
                </c:pt>
                <c:pt idx="9">
                  <c:v>2.5499999999999998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310-49D4-9841-BE520FCBA4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2815952"/>
        <c:axId val="1112816912"/>
      </c:scatterChart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'Baseline (Coils)'!$AB$33:$AB$42</c:f>
              <c:numCache>
                <c:formatCode>General</c:formatCode>
                <c:ptCount val="10"/>
                <c:pt idx="0">
                  <c:v>27.184999999999999</c:v>
                </c:pt>
                <c:pt idx="1">
                  <c:v>19.468</c:v>
                </c:pt>
                <c:pt idx="2">
                  <c:v>16.04</c:v>
                </c:pt>
                <c:pt idx="3">
                  <c:v>14.465999999999999</c:v>
                </c:pt>
                <c:pt idx="4">
                  <c:v>13.225</c:v>
                </c:pt>
                <c:pt idx="5">
                  <c:v>12.305</c:v>
                </c:pt>
                <c:pt idx="6">
                  <c:v>11.609</c:v>
                </c:pt>
                <c:pt idx="7">
                  <c:v>11.061999999999999</c:v>
                </c:pt>
                <c:pt idx="8">
                  <c:v>10.618</c:v>
                </c:pt>
                <c:pt idx="9">
                  <c:v>10.255000000000001</c:v>
                </c:pt>
              </c:numCache>
            </c:numRef>
          </c:xVal>
          <c:yVal>
            <c:numRef>
              <c:f>'Baseline (Coils)'!$AD$33:$AD$42</c:f>
              <c:numCache>
                <c:formatCode>General</c:formatCode>
                <c:ptCount val="10"/>
                <c:pt idx="0">
                  <c:v>29.63165</c:v>
                </c:pt>
                <c:pt idx="1">
                  <c:v>26.2818</c:v>
                </c:pt>
                <c:pt idx="2">
                  <c:v>25.503599999999999</c:v>
                </c:pt>
                <c:pt idx="3">
                  <c:v>25.170839999999998</c:v>
                </c:pt>
                <c:pt idx="4">
                  <c:v>25.127499999999998</c:v>
                </c:pt>
                <c:pt idx="5">
                  <c:v>25.225249999999996</c:v>
                </c:pt>
                <c:pt idx="6">
                  <c:v>25.42371</c:v>
                </c:pt>
                <c:pt idx="7">
                  <c:v>25.55322</c:v>
                </c:pt>
                <c:pt idx="8">
                  <c:v>25.907920000000001</c:v>
                </c:pt>
                <c:pt idx="9">
                  <c:v>26.15025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310-49D4-9841-BE520FCBA4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545552"/>
        <c:axId val="90540752"/>
      </c:scatterChart>
      <c:valAx>
        <c:axId val="1112815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2816912"/>
        <c:crosses val="autoZero"/>
        <c:crossBetween val="midCat"/>
      </c:valAx>
      <c:valAx>
        <c:axId val="111281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2815952"/>
        <c:crosses val="autoZero"/>
        <c:crossBetween val="midCat"/>
      </c:valAx>
      <c:valAx>
        <c:axId val="9054075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545552"/>
        <c:crosses val="max"/>
        <c:crossBetween val="midCat"/>
      </c:valAx>
      <c:valAx>
        <c:axId val="905455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0540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'Baseline (Coils)'!$AE$33:$AE$42</c:f>
              <c:numCache>
                <c:formatCode>General</c:formatCode>
                <c:ptCount val="10"/>
                <c:pt idx="0">
                  <c:v>6.3280000000000003</c:v>
                </c:pt>
                <c:pt idx="1">
                  <c:v>8.9440000000000008</c:v>
                </c:pt>
                <c:pt idx="2">
                  <c:v>10.967000000000001</c:v>
                </c:pt>
                <c:pt idx="3">
                  <c:v>12.651999999999999</c:v>
                </c:pt>
                <c:pt idx="4">
                  <c:v>14.147</c:v>
                </c:pt>
                <c:pt idx="5">
                  <c:v>15.499000000000001</c:v>
                </c:pt>
                <c:pt idx="6">
                  <c:v>16.734999999999999</c:v>
                </c:pt>
                <c:pt idx="7">
                  <c:v>17.899999999999999</c:v>
                </c:pt>
                <c:pt idx="8">
                  <c:v>18.986000000000001</c:v>
                </c:pt>
                <c:pt idx="9">
                  <c:v>20.015000000000001</c:v>
                </c:pt>
              </c:numCache>
            </c:numRef>
          </c:xVal>
          <c:yVal>
            <c:numRef>
              <c:f>'Baseline (Coils)'!$AF$33:$AF$42</c:f>
              <c:numCache>
                <c:formatCode>General</c:formatCode>
                <c:ptCount val="10"/>
                <c:pt idx="0">
                  <c:v>3.1640000000000001</c:v>
                </c:pt>
                <c:pt idx="1">
                  <c:v>2.2349999999999999</c:v>
                </c:pt>
                <c:pt idx="2">
                  <c:v>1.827</c:v>
                </c:pt>
                <c:pt idx="3">
                  <c:v>1.581</c:v>
                </c:pt>
                <c:pt idx="4">
                  <c:v>1.4139999999999999</c:v>
                </c:pt>
                <c:pt idx="5">
                  <c:v>1.2909999999999999</c:v>
                </c:pt>
                <c:pt idx="6">
                  <c:v>1.1950000000000001</c:v>
                </c:pt>
                <c:pt idx="7">
                  <c:v>1.1180000000000001</c:v>
                </c:pt>
                <c:pt idx="8">
                  <c:v>1.054</c:v>
                </c:pt>
                <c:pt idx="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4B7-4528-B46C-C5C7E558D4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2672752"/>
        <c:axId val="1102660272"/>
      </c:scatterChart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'Baseline (Coils)'!$AE$33:$AE$42</c:f>
              <c:numCache>
                <c:formatCode>General</c:formatCode>
                <c:ptCount val="10"/>
                <c:pt idx="0">
                  <c:v>6.3280000000000003</c:v>
                </c:pt>
                <c:pt idx="1">
                  <c:v>8.9440000000000008</c:v>
                </c:pt>
                <c:pt idx="2">
                  <c:v>10.967000000000001</c:v>
                </c:pt>
                <c:pt idx="3">
                  <c:v>12.651999999999999</c:v>
                </c:pt>
                <c:pt idx="4">
                  <c:v>14.147</c:v>
                </c:pt>
                <c:pt idx="5">
                  <c:v>15.499000000000001</c:v>
                </c:pt>
                <c:pt idx="6">
                  <c:v>16.734999999999999</c:v>
                </c:pt>
                <c:pt idx="7">
                  <c:v>17.899999999999999</c:v>
                </c:pt>
                <c:pt idx="8">
                  <c:v>18.986000000000001</c:v>
                </c:pt>
                <c:pt idx="9">
                  <c:v>20.015000000000001</c:v>
                </c:pt>
              </c:numCache>
            </c:numRef>
          </c:xVal>
          <c:yVal>
            <c:numRef>
              <c:f>'Baseline (Coils)'!$AG$33:$AG$42</c:f>
              <c:numCache>
                <c:formatCode>General</c:formatCode>
                <c:ptCount val="10"/>
                <c:pt idx="0">
                  <c:v>20.021792000000001</c:v>
                </c:pt>
                <c:pt idx="1">
                  <c:v>19.989840000000001</c:v>
                </c:pt>
                <c:pt idx="2">
                  <c:v>20.036709000000002</c:v>
                </c:pt>
                <c:pt idx="3">
                  <c:v>20.002811999999999</c:v>
                </c:pt>
                <c:pt idx="4">
                  <c:v>20.003858000000001</c:v>
                </c:pt>
                <c:pt idx="5">
                  <c:v>20.009208999999998</c:v>
                </c:pt>
                <c:pt idx="6">
                  <c:v>19.998325000000001</c:v>
                </c:pt>
                <c:pt idx="7">
                  <c:v>20.0122</c:v>
                </c:pt>
                <c:pt idx="8">
                  <c:v>20.011244000000001</c:v>
                </c:pt>
                <c:pt idx="9">
                  <c:v>20.015000000000001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4B7-4528-B46C-C5C7E558D4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2676112"/>
        <c:axId val="1102652112"/>
      </c:scatterChart>
      <c:valAx>
        <c:axId val="1102672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2660272"/>
        <c:crosses val="autoZero"/>
        <c:crossBetween val="midCat"/>
      </c:valAx>
      <c:valAx>
        <c:axId val="110266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2672752"/>
        <c:crosses val="autoZero"/>
        <c:crossBetween val="midCat"/>
      </c:valAx>
      <c:valAx>
        <c:axId val="110265211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2676112"/>
        <c:crosses val="max"/>
        <c:crossBetween val="midCat"/>
      </c:valAx>
      <c:valAx>
        <c:axId val="11026761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02652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'Baseline (Coils)'!$AI$33:$AI$42</c:f>
              <c:numCache>
                <c:formatCode>General</c:formatCode>
                <c:ptCount val="10"/>
                <c:pt idx="0">
                  <c:v>26.85</c:v>
                </c:pt>
                <c:pt idx="1">
                  <c:v>18.86</c:v>
                </c:pt>
                <c:pt idx="2">
                  <c:v>15.31</c:v>
                </c:pt>
                <c:pt idx="3">
                  <c:v>13.66</c:v>
                </c:pt>
                <c:pt idx="4">
                  <c:v>12.27</c:v>
                </c:pt>
                <c:pt idx="5">
                  <c:v>11.27</c:v>
                </c:pt>
                <c:pt idx="6">
                  <c:v>10.51</c:v>
                </c:pt>
                <c:pt idx="7">
                  <c:v>9.68</c:v>
                </c:pt>
                <c:pt idx="8">
                  <c:v>9.3699999999999992</c:v>
                </c:pt>
                <c:pt idx="9">
                  <c:v>8.94</c:v>
                </c:pt>
              </c:numCache>
            </c:numRef>
          </c:xVal>
          <c:yVal>
            <c:numRef>
              <c:f>'Baseline (Coils)'!$AJ$33:$AJ$42</c:f>
              <c:numCache>
                <c:formatCode>General</c:formatCode>
                <c:ptCount val="10"/>
                <c:pt idx="0">
                  <c:v>1.0269999999999999</c:v>
                </c:pt>
                <c:pt idx="1">
                  <c:v>1.24</c:v>
                </c:pt>
                <c:pt idx="2">
                  <c:v>1.45</c:v>
                </c:pt>
                <c:pt idx="3">
                  <c:v>1.59</c:v>
                </c:pt>
                <c:pt idx="4">
                  <c:v>1.74</c:v>
                </c:pt>
                <c:pt idx="5">
                  <c:v>1.88</c:v>
                </c:pt>
                <c:pt idx="6">
                  <c:v>2.0099999999999998</c:v>
                </c:pt>
                <c:pt idx="7">
                  <c:v>2.13</c:v>
                </c:pt>
                <c:pt idx="8">
                  <c:v>2.2400000000000002</c:v>
                </c:pt>
                <c:pt idx="9">
                  <c:v>2.34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826-4D9D-BE0A-BA8810D0A4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2637712"/>
        <c:axId val="1102623312"/>
      </c:scatterChart>
      <c:scatterChart>
        <c:scatterStyle val="smoothMarker"/>
        <c:varyColors val="0"/>
        <c:ser>
          <c:idx val="1"/>
          <c:order val="1"/>
          <c:tx>
            <c:strRef>
              <c:f>'Baseline (Coils)'!$AI$33</c:f>
              <c:strCache>
                <c:ptCount val="1"/>
                <c:pt idx="0">
                  <c:v>26,85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'Baseline (Coils)'!$AI$33:$AI$42</c:f>
              <c:numCache>
                <c:formatCode>General</c:formatCode>
                <c:ptCount val="10"/>
                <c:pt idx="0">
                  <c:v>26.85</c:v>
                </c:pt>
                <c:pt idx="1">
                  <c:v>18.86</c:v>
                </c:pt>
                <c:pt idx="2">
                  <c:v>15.31</c:v>
                </c:pt>
                <c:pt idx="3">
                  <c:v>13.66</c:v>
                </c:pt>
                <c:pt idx="4">
                  <c:v>12.27</c:v>
                </c:pt>
                <c:pt idx="5">
                  <c:v>11.27</c:v>
                </c:pt>
                <c:pt idx="6">
                  <c:v>10.51</c:v>
                </c:pt>
                <c:pt idx="7">
                  <c:v>9.68</c:v>
                </c:pt>
                <c:pt idx="8">
                  <c:v>9.3699999999999992</c:v>
                </c:pt>
                <c:pt idx="9">
                  <c:v>8.94</c:v>
                </c:pt>
              </c:numCache>
            </c:numRef>
          </c:xVal>
          <c:yVal>
            <c:numRef>
              <c:f>'Baseline (Coils)'!$AK$33:$AK$42</c:f>
              <c:numCache>
                <c:formatCode>General</c:formatCode>
                <c:ptCount val="10"/>
                <c:pt idx="0">
                  <c:v>27.574949999999998</c:v>
                </c:pt>
                <c:pt idx="1">
                  <c:v>23.386399999999998</c:v>
                </c:pt>
                <c:pt idx="2">
                  <c:v>22.1995</c:v>
                </c:pt>
                <c:pt idx="3">
                  <c:v>21.7194</c:v>
                </c:pt>
                <c:pt idx="4">
                  <c:v>21.349799999999998</c:v>
                </c:pt>
                <c:pt idx="5">
                  <c:v>21.1876</c:v>
                </c:pt>
                <c:pt idx="6">
                  <c:v>21.125099999999996</c:v>
                </c:pt>
                <c:pt idx="7">
                  <c:v>20.618399999999998</c:v>
                </c:pt>
                <c:pt idx="8">
                  <c:v>20.988800000000001</c:v>
                </c:pt>
                <c:pt idx="9">
                  <c:v>20.919599999999999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826-4D9D-BE0A-BA8810D0A4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541232"/>
        <c:axId val="90542192"/>
      </c:scatterChart>
      <c:valAx>
        <c:axId val="1102637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2623312"/>
        <c:crosses val="autoZero"/>
        <c:crossBetween val="midCat"/>
      </c:valAx>
      <c:valAx>
        <c:axId val="110262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2637712"/>
        <c:crosses val="autoZero"/>
        <c:crossBetween val="midCat"/>
      </c:valAx>
      <c:valAx>
        <c:axId val="905421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541232"/>
        <c:crosses val="max"/>
        <c:crossBetween val="midCat"/>
      </c:valAx>
      <c:valAx>
        <c:axId val="905412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0542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'Baseline (Coils)'!$AL$33:$AL$42</c:f>
              <c:numCache>
                <c:formatCode>General</c:formatCode>
                <c:ptCount val="10"/>
                <c:pt idx="0">
                  <c:v>4.66</c:v>
                </c:pt>
                <c:pt idx="1">
                  <c:v>5.83</c:v>
                </c:pt>
                <c:pt idx="2">
                  <c:v>6.81</c:v>
                </c:pt>
                <c:pt idx="3">
                  <c:v>7.64</c:v>
                </c:pt>
                <c:pt idx="4">
                  <c:v>8.39</c:v>
                </c:pt>
                <c:pt idx="5">
                  <c:v>9.06</c:v>
                </c:pt>
                <c:pt idx="6">
                  <c:v>9.67</c:v>
                </c:pt>
                <c:pt idx="7">
                  <c:v>10.25</c:v>
                </c:pt>
                <c:pt idx="8">
                  <c:v>10.86</c:v>
                </c:pt>
                <c:pt idx="9">
                  <c:v>11.37</c:v>
                </c:pt>
              </c:numCache>
            </c:numRef>
          </c:xVal>
          <c:yVal>
            <c:numRef>
              <c:f>'Baseline (Coils)'!$AM$33:$AM$42</c:f>
              <c:numCache>
                <c:formatCode>General</c:formatCode>
                <c:ptCount val="10"/>
                <c:pt idx="0">
                  <c:v>3.5270000000000001</c:v>
                </c:pt>
                <c:pt idx="1">
                  <c:v>2.5</c:v>
                </c:pt>
                <c:pt idx="2">
                  <c:v>2.0499999999999998</c:v>
                </c:pt>
                <c:pt idx="3">
                  <c:v>1.78</c:v>
                </c:pt>
                <c:pt idx="4">
                  <c:v>1.6</c:v>
                </c:pt>
                <c:pt idx="5">
                  <c:v>1.46</c:v>
                </c:pt>
                <c:pt idx="6">
                  <c:v>1.36</c:v>
                </c:pt>
                <c:pt idx="7">
                  <c:v>1.28</c:v>
                </c:pt>
                <c:pt idx="8">
                  <c:v>1.21</c:v>
                </c:pt>
                <c:pt idx="9">
                  <c:v>1.1499999999999999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355-4E25-9CFE-AC8016A1DF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2454224"/>
        <c:axId val="1632455184"/>
      </c:scatterChart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'Baseline (Coils)'!$AL$33:$AL$42</c:f>
              <c:numCache>
                <c:formatCode>General</c:formatCode>
                <c:ptCount val="10"/>
                <c:pt idx="0">
                  <c:v>4.66</c:v>
                </c:pt>
                <c:pt idx="1">
                  <c:v>5.83</c:v>
                </c:pt>
                <c:pt idx="2">
                  <c:v>6.81</c:v>
                </c:pt>
                <c:pt idx="3">
                  <c:v>7.64</c:v>
                </c:pt>
                <c:pt idx="4">
                  <c:v>8.39</c:v>
                </c:pt>
                <c:pt idx="5">
                  <c:v>9.06</c:v>
                </c:pt>
                <c:pt idx="6">
                  <c:v>9.67</c:v>
                </c:pt>
                <c:pt idx="7">
                  <c:v>10.25</c:v>
                </c:pt>
                <c:pt idx="8">
                  <c:v>10.86</c:v>
                </c:pt>
                <c:pt idx="9">
                  <c:v>11.37</c:v>
                </c:pt>
              </c:numCache>
            </c:numRef>
          </c:xVal>
          <c:yVal>
            <c:numRef>
              <c:f>'Baseline (Coils)'!$AN$33:$AN$42</c:f>
              <c:numCache>
                <c:formatCode>General</c:formatCode>
                <c:ptCount val="10"/>
                <c:pt idx="0">
                  <c:v>16.43582</c:v>
                </c:pt>
                <c:pt idx="1">
                  <c:v>14.574999999999999</c:v>
                </c:pt>
                <c:pt idx="2">
                  <c:v>13.960499999999998</c:v>
                </c:pt>
                <c:pt idx="3">
                  <c:v>13.5992</c:v>
                </c:pt>
                <c:pt idx="4">
                  <c:v>13.424000000000001</c:v>
                </c:pt>
                <c:pt idx="5">
                  <c:v>13.227600000000001</c:v>
                </c:pt>
                <c:pt idx="6">
                  <c:v>13.151200000000001</c:v>
                </c:pt>
                <c:pt idx="7">
                  <c:v>13.120000000000001</c:v>
                </c:pt>
                <c:pt idx="8">
                  <c:v>13.140599999999999</c:v>
                </c:pt>
                <c:pt idx="9">
                  <c:v>13.075499999999998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355-4E25-9CFE-AC8016A1DF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005824"/>
        <c:axId val="1715705824"/>
      </c:scatterChart>
      <c:valAx>
        <c:axId val="1632454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2455184"/>
        <c:crosses val="autoZero"/>
        <c:crossBetween val="midCat"/>
      </c:valAx>
      <c:valAx>
        <c:axId val="163245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2454224"/>
        <c:crosses val="autoZero"/>
        <c:crossBetween val="midCat"/>
      </c:valAx>
      <c:valAx>
        <c:axId val="171570582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005824"/>
        <c:crosses val="max"/>
        <c:crossBetween val="midCat"/>
      </c:valAx>
      <c:valAx>
        <c:axId val="9400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15705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'Baseline (Coils)'!$AB$63:$AB$72</c:f>
              <c:numCache>
                <c:formatCode>General</c:formatCode>
                <c:ptCount val="10"/>
                <c:pt idx="0">
                  <c:v>33.305</c:v>
                </c:pt>
                <c:pt idx="1">
                  <c:v>23.954000000000001</c:v>
                </c:pt>
                <c:pt idx="2">
                  <c:v>19.68</c:v>
                </c:pt>
                <c:pt idx="3">
                  <c:v>17.771000000000001</c:v>
                </c:pt>
                <c:pt idx="4">
                  <c:v>16.236000000000001</c:v>
                </c:pt>
                <c:pt idx="5">
                  <c:v>15.095000000000001</c:v>
                </c:pt>
                <c:pt idx="6">
                  <c:v>14.252000000000001</c:v>
                </c:pt>
                <c:pt idx="7">
                  <c:v>13.598000000000001</c:v>
                </c:pt>
                <c:pt idx="8">
                  <c:v>13.045999999999999</c:v>
                </c:pt>
                <c:pt idx="9">
                  <c:v>12.597</c:v>
                </c:pt>
              </c:numCache>
            </c:numRef>
          </c:xVal>
          <c:yVal>
            <c:numRef>
              <c:f>'Baseline (Coils)'!$AC$63:$AC$72</c:f>
              <c:numCache>
                <c:formatCode>General</c:formatCode>
                <c:ptCount val="10"/>
                <c:pt idx="0">
                  <c:v>1.29</c:v>
                </c:pt>
                <c:pt idx="1">
                  <c:v>1.61</c:v>
                </c:pt>
                <c:pt idx="2">
                  <c:v>1.91</c:v>
                </c:pt>
                <c:pt idx="3">
                  <c:v>2.09</c:v>
                </c:pt>
                <c:pt idx="4">
                  <c:v>2.29</c:v>
                </c:pt>
                <c:pt idx="5">
                  <c:v>2.4700000000000002</c:v>
                </c:pt>
                <c:pt idx="6">
                  <c:v>2.64</c:v>
                </c:pt>
                <c:pt idx="7">
                  <c:v>2.81</c:v>
                </c:pt>
                <c:pt idx="8">
                  <c:v>2.95</c:v>
                </c:pt>
                <c:pt idx="9">
                  <c:v>3.09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417-4F8B-AA46-0B0F988969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535952"/>
        <c:axId val="90540272"/>
      </c:scatterChart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'Baseline (Coils)'!$AB$63:$AB$72</c:f>
              <c:numCache>
                <c:formatCode>General</c:formatCode>
                <c:ptCount val="10"/>
                <c:pt idx="0">
                  <c:v>33.305</c:v>
                </c:pt>
                <c:pt idx="1">
                  <c:v>23.954000000000001</c:v>
                </c:pt>
                <c:pt idx="2">
                  <c:v>19.68</c:v>
                </c:pt>
                <c:pt idx="3">
                  <c:v>17.771000000000001</c:v>
                </c:pt>
                <c:pt idx="4">
                  <c:v>16.236000000000001</c:v>
                </c:pt>
                <c:pt idx="5">
                  <c:v>15.095000000000001</c:v>
                </c:pt>
                <c:pt idx="6">
                  <c:v>14.252000000000001</c:v>
                </c:pt>
                <c:pt idx="7">
                  <c:v>13.598000000000001</c:v>
                </c:pt>
                <c:pt idx="8">
                  <c:v>13.045999999999999</c:v>
                </c:pt>
                <c:pt idx="9">
                  <c:v>12.597</c:v>
                </c:pt>
              </c:numCache>
            </c:numRef>
          </c:xVal>
          <c:yVal>
            <c:numRef>
              <c:f>'Baseline (Coils)'!$AD$63:$AD$72</c:f>
              <c:numCache>
                <c:formatCode>General</c:formatCode>
                <c:ptCount val="10"/>
                <c:pt idx="0">
                  <c:v>42.963450000000002</c:v>
                </c:pt>
                <c:pt idx="1">
                  <c:v>38.565940000000005</c:v>
                </c:pt>
                <c:pt idx="2">
                  <c:v>37.588799999999999</c:v>
                </c:pt>
                <c:pt idx="3">
                  <c:v>37.141390000000001</c:v>
                </c:pt>
                <c:pt idx="4">
                  <c:v>37.180440000000004</c:v>
                </c:pt>
                <c:pt idx="5">
                  <c:v>37.284650000000006</c:v>
                </c:pt>
                <c:pt idx="6">
                  <c:v>37.625280000000004</c:v>
                </c:pt>
                <c:pt idx="7">
                  <c:v>38.210380000000001</c:v>
                </c:pt>
                <c:pt idx="8">
                  <c:v>38.485700000000001</c:v>
                </c:pt>
                <c:pt idx="9">
                  <c:v>38.924729999999997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417-4F8B-AA46-0B0F988969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3027951"/>
        <c:axId val="1635886112"/>
      </c:scatterChart>
      <c:valAx>
        <c:axId val="90535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540272"/>
        <c:crosses val="autoZero"/>
        <c:crossBetween val="midCat"/>
      </c:valAx>
      <c:valAx>
        <c:axId val="9054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535952"/>
        <c:crosses val="autoZero"/>
        <c:crossBetween val="midCat"/>
      </c:valAx>
      <c:valAx>
        <c:axId val="163588611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3027951"/>
        <c:crosses val="max"/>
        <c:crossBetween val="midCat"/>
      </c:valAx>
      <c:valAx>
        <c:axId val="81302795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35886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'Baseline (Coils)'!$AE$63:$AE$72</c:f>
              <c:numCache>
                <c:formatCode>General</c:formatCode>
                <c:ptCount val="10"/>
                <c:pt idx="0">
                  <c:v>7.7460000000000004</c:v>
                </c:pt>
                <c:pt idx="1">
                  <c:v>10.957000000000001</c:v>
                </c:pt>
                <c:pt idx="2">
                  <c:v>13.409000000000001</c:v>
                </c:pt>
                <c:pt idx="3">
                  <c:v>15.494999999999999</c:v>
                </c:pt>
                <c:pt idx="4">
                  <c:v>17.324999999999999</c:v>
                </c:pt>
                <c:pt idx="5">
                  <c:v>18.975000000000001</c:v>
                </c:pt>
                <c:pt idx="6">
                  <c:v>20.497</c:v>
                </c:pt>
                <c:pt idx="7">
                  <c:v>21.954999999999998</c:v>
                </c:pt>
                <c:pt idx="8">
                  <c:v>23.25</c:v>
                </c:pt>
                <c:pt idx="9">
                  <c:v>24.498000000000001</c:v>
                </c:pt>
              </c:numCache>
            </c:numRef>
          </c:xVal>
          <c:yVal>
            <c:numRef>
              <c:f>'Baseline (Coils)'!$AF$63:$AF$72</c:f>
              <c:numCache>
                <c:formatCode>General</c:formatCode>
                <c:ptCount val="10"/>
                <c:pt idx="0">
                  <c:v>3.8719999999999999</c:v>
                </c:pt>
                <c:pt idx="1">
                  <c:v>2.738</c:v>
                </c:pt>
                <c:pt idx="2">
                  <c:v>2.234</c:v>
                </c:pt>
                <c:pt idx="3">
                  <c:v>1.9359999999999999</c:v>
                </c:pt>
                <c:pt idx="4">
                  <c:v>1.7310000000000001</c:v>
                </c:pt>
                <c:pt idx="5">
                  <c:v>1.58</c:v>
                </c:pt>
                <c:pt idx="6">
                  <c:v>1.4630000000000001</c:v>
                </c:pt>
                <c:pt idx="7">
                  <c:v>1.371</c:v>
                </c:pt>
                <c:pt idx="8">
                  <c:v>1.2909999999999999</c:v>
                </c:pt>
                <c:pt idx="9">
                  <c:v>1.224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AA0-428D-B433-611A0B9337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543632"/>
        <c:axId val="90544592"/>
      </c:scatterChart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'Baseline (Coils)'!$AE$63:$AE$72</c:f>
              <c:numCache>
                <c:formatCode>General</c:formatCode>
                <c:ptCount val="10"/>
                <c:pt idx="0">
                  <c:v>7.7460000000000004</c:v>
                </c:pt>
                <c:pt idx="1">
                  <c:v>10.957000000000001</c:v>
                </c:pt>
                <c:pt idx="2">
                  <c:v>13.409000000000001</c:v>
                </c:pt>
                <c:pt idx="3">
                  <c:v>15.494999999999999</c:v>
                </c:pt>
                <c:pt idx="4">
                  <c:v>17.324999999999999</c:v>
                </c:pt>
                <c:pt idx="5">
                  <c:v>18.975000000000001</c:v>
                </c:pt>
                <c:pt idx="6">
                  <c:v>20.497</c:v>
                </c:pt>
                <c:pt idx="7">
                  <c:v>21.954999999999998</c:v>
                </c:pt>
                <c:pt idx="8">
                  <c:v>23.25</c:v>
                </c:pt>
                <c:pt idx="9">
                  <c:v>24.498000000000001</c:v>
                </c:pt>
              </c:numCache>
            </c:numRef>
          </c:xVal>
          <c:yVal>
            <c:numRef>
              <c:f>'Baseline (Coils)'!$AG$63:$AG$72</c:f>
              <c:numCache>
                <c:formatCode>General</c:formatCode>
                <c:ptCount val="10"/>
                <c:pt idx="0">
                  <c:v>29.992512000000001</c:v>
                </c:pt>
                <c:pt idx="1">
                  <c:v>30.000266000000003</c:v>
                </c:pt>
                <c:pt idx="2">
                  <c:v>29.955706000000003</c:v>
                </c:pt>
                <c:pt idx="3">
                  <c:v>29.998319999999996</c:v>
                </c:pt>
                <c:pt idx="4">
                  <c:v>29.989575000000002</c:v>
                </c:pt>
                <c:pt idx="5">
                  <c:v>29.980500000000003</c:v>
                </c:pt>
                <c:pt idx="6">
                  <c:v>29.987111000000002</c:v>
                </c:pt>
                <c:pt idx="7">
                  <c:v>30.100304999999999</c:v>
                </c:pt>
                <c:pt idx="8">
                  <c:v>30.015749999999997</c:v>
                </c:pt>
                <c:pt idx="9">
                  <c:v>29.985552000000002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AA0-428D-B433-611A0B9337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537392"/>
        <c:axId val="90549392"/>
      </c:scatterChart>
      <c:valAx>
        <c:axId val="90543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544592"/>
        <c:crosses val="autoZero"/>
        <c:crossBetween val="midCat"/>
      </c:valAx>
      <c:valAx>
        <c:axId val="9054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543632"/>
        <c:crosses val="autoZero"/>
        <c:crossBetween val="midCat"/>
      </c:valAx>
      <c:valAx>
        <c:axId val="905493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537392"/>
        <c:crosses val="max"/>
        <c:crossBetween val="midCat"/>
      </c:valAx>
      <c:valAx>
        <c:axId val="905373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0549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'Baseline (Coils)'!$AI$63:$AI$72</c:f>
              <c:numCache>
                <c:formatCode>General</c:formatCode>
                <c:ptCount val="10"/>
                <c:pt idx="0">
                  <c:v>32.78</c:v>
                </c:pt>
                <c:pt idx="1">
                  <c:v>23.18</c:v>
                </c:pt>
                <c:pt idx="2">
                  <c:v>18.7</c:v>
                </c:pt>
                <c:pt idx="3">
                  <c:v>16.75</c:v>
                </c:pt>
                <c:pt idx="4">
                  <c:v>14.97</c:v>
                </c:pt>
                <c:pt idx="5">
                  <c:v>13.71</c:v>
                </c:pt>
                <c:pt idx="6">
                  <c:v>12.8</c:v>
                </c:pt>
                <c:pt idx="7">
                  <c:v>12.05</c:v>
                </c:pt>
                <c:pt idx="8">
                  <c:v>11.43</c:v>
                </c:pt>
                <c:pt idx="9">
                  <c:v>10.91</c:v>
                </c:pt>
              </c:numCache>
            </c:numRef>
          </c:xVal>
          <c:yVal>
            <c:numRef>
              <c:f>'Baseline (Coils)'!$AJ$63:$AJ$72</c:f>
              <c:numCache>
                <c:formatCode>General</c:formatCode>
                <c:ptCount val="10"/>
                <c:pt idx="0">
                  <c:v>1.23</c:v>
                </c:pt>
                <c:pt idx="1">
                  <c:v>1.49</c:v>
                </c:pt>
                <c:pt idx="2">
                  <c:v>1.74</c:v>
                </c:pt>
                <c:pt idx="3">
                  <c:v>1.93</c:v>
                </c:pt>
                <c:pt idx="4">
                  <c:v>2.1</c:v>
                </c:pt>
                <c:pt idx="5">
                  <c:v>2.27</c:v>
                </c:pt>
                <c:pt idx="6">
                  <c:v>2.4300000000000002</c:v>
                </c:pt>
                <c:pt idx="7">
                  <c:v>2.5299999999999998</c:v>
                </c:pt>
                <c:pt idx="8">
                  <c:v>2.71</c:v>
                </c:pt>
                <c:pt idx="9">
                  <c:v>2.84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A3E-4197-ADE7-9221D39A11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42944"/>
        <c:axId val="38644864"/>
      </c:scatterChart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'Baseline (Coils)'!$AI$63:$AI$72</c:f>
              <c:numCache>
                <c:formatCode>General</c:formatCode>
                <c:ptCount val="10"/>
                <c:pt idx="0">
                  <c:v>32.78</c:v>
                </c:pt>
                <c:pt idx="1">
                  <c:v>23.18</c:v>
                </c:pt>
                <c:pt idx="2">
                  <c:v>18.7</c:v>
                </c:pt>
                <c:pt idx="3">
                  <c:v>16.75</c:v>
                </c:pt>
                <c:pt idx="4">
                  <c:v>14.97</c:v>
                </c:pt>
                <c:pt idx="5">
                  <c:v>13.71</c:v>
                </c:pt>
                <c:pt idx="6">
                  <c:v>12.8</c:v>
                </c:pt>
                <c:pt idx="7">
                  <c:v>12.05</c:v>
                </c:pt>
                <c:pt idx="8">
                  <c:v>11.43</c:v>
                </c:pt>
                <c:pt idx="9">
                  <c:v>10.91</c:v>
                </c:pt>
              </c:numCache>
            </c:numRef>
          </c:xVal>
          <c:yVal>
            <c:numRef>
              <c:f>'Baseline (Coils)'!$AK$63:$AK$72</c:f>
              <c:numCache>
                <c:formatCode>General</c:formatCode>
                <c:ptCount val="10"/>
                <c:pt idx="0">
                  <c:v>40.319400000000002</c:v>
                </c:pt>
                <c:pt idx="1">
                  <c:v>34.538199999999996</c:v>
                </c:pt>
                <c:pt idx="2">
                  <c:v>32.537999999999997</c:v>
                </c:pt>
                <c:pt idx="3">
                  <c:v>32.327500000000001</c:v>
                </c:pt>
                <c:pt idx="4">
                  <c:v>31.437000000000001</c:v>
                </c:pt>
                <c:pt idx="5">
                  <c:v>31.121700000000001</c:v>
                </c:pt>
                <c:pt idx="6">
                  <c:v>31.104000000000003</c:v>
                </c:pt>
                <c:pt idx="7">
                  <c:v>30.486499999999999</c:v>
                </c:pt>
                <c:pt idx="8">
                  <c:v>30.975299999999997</c:v>
                </c:pt>
                <c:pt idx="9">
                  <c:v>30.984399999999997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A3E-4197-ADE7-9221D39A11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319984"/>
        <c:axId val="93320464"/>
      </c:scatterChart>
      <c:valAx>
        <c:axId val="38642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44864"/>
        <c:crosses val="autoZero"/>
        <c:crossBetween val="midCat"/>
      </c:valAx>
      <c:valAx>
        <c:axId val="3864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42944"/>
        <c:crosses val="autoZero"/>
        <c:crossBetween val="midCat"/>
      </c:valAx>
      <c:valAx>
        <c:axId val="933204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319984"/>
        <c:crosses val="max"/>
        <c:crossBetween val="midCat"/>
      </c:valAx>
      <c:valAx>
        <c:axId val="933199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3320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Coils (DC</a:t>
            </a:r>
            <a:r>
              <a:rPr lang="en-ZA" baseline="0"/>
              <a:t> Input)</a:t>
            </a:r>
            <a:endParaRPr lang="en-Z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ZA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'Baseline (Coils)'!$B$4:$B$13</c:f>
              <c:numCache>
                <c:formatCode>General</c:formatCode>
                <c:ptCount val="10"/>
                <c:pt idx="0">
                  <c:v>15.266</c:v>
                </c:pt>
                <c:pt idx="1">
                  <c:v>11.005000000000001</c:v>
                </c:pt>
                <c:pt idx="2">
                  <c:v>9.2710000000000008</c:v>
                </c:pt>
                <c:pt idx="3">
                  <c:v>8.3000000000000007</c:v>
                </c:pt>
                <c:pt idx="4">
                  <c:v>7.6040000000000001</c:v>
                </c:pt>
                <c:pt idx="5">
                  <c:v>7.1820000000000004</c:v>
                </c:pt>
                <c:pt idx="6">
                  <c:v>6.8390000000000004</c:v>
                </c:pt>
                <c:pt idx="7">
                  <c:v>6.56</c:v>
                </c:pt>
                <c:pt idx="8">
                  <c:v>6.335</c:v>
                </c:pt>
                <c:pt idx="9">
                  <c:v>6.1159999999999997</c:v>
                </c:pt>
              </c:numCache>
            </c:numRef>
          </c:xVal>
          <c:yVal>
            <c:numRef>
              <c:f>'Baseline (Coils)'!$C$4:$C$13</c:f>
              <c:numCache>
                <c:formatCode>General</c:formatCode>
                <c:ptCount val="10"/>
                <c:pt idx="0">
                  <c:v>1.05</c:v>
                </c:pt>
                <c:pt idx="1">
                  <c:v>1.29</c:v>
                </c:pt>
                <c:pt idx="2">
                  <c:v>1.48</c:v>
                </c:pt>
                <c:pt idx="3">
                  <c:v>1.65</c:v>
                </c:pt>
                <c:pt idx="4">
                  <c:v>1.79</c:v>
                </c:pt>
                <c:pt idx="5">
                  <c:v>1.92</c:v>
                </c:pt>
                <c:pt idx="6">
                  <c:v>2.0499999999999998</c:v>
                </c:pt>
                <c:pt idx="7">
                  <c:v>2.17</c:v>
                </c:pt>
                <c:pt idx="8">
                  <c:v>2.2799999999999998</c:v>
                </c:pt>
                <c:pt idx="9">
                  <c:v>2.39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62C-429E-8759-568DFD7FEA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2980975"/>
        <c:axId val="792984335"/>
      </c:scatterChart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'Baseline (Coils)'!$B$4:$B$13</c:f>
              <c:numCache>
                <c:formatCode>General</c:formatCode>
                <c:ptCount val="10"/>
                <c:pt idx="0">
                  <c:v>15.266</c:v>
                </c:pt>
                <c:pt idx="1">
                  <c:v>11.005000000000001</c:v>
                </c:pt>
                <c:pt idx="2">
                  <c:v>9.2710000000000008</c:v>
                </c:pt>
                <c:pt idx="3">
                  <c:v>8.3000000000000007</c:v>
                </c:pt>
                <c:pt idx="4">
                  <c:v>7.6040000000000001</c:v>
                </c:pt>
                <c:pt idx="5">
                  <c:v>7.1820000000000004</c:v>
                </c:pt>
                <c:pt idx="6">
                  <c:v>6.8390000000000004</c:v>
                </c:pt>
                <c:pt idx="7">
                  <c:v>6.56</c:v>
                </c:pt>
                <c:pt idx="8">
                  <c:v>6.335</c:v>
                </c:pt>
                <c:pt idx="9">
                  <c:v>6.1159999999999997</c:v>
                </c:pt>
              </c:numCache>
            </c:numRef>
          </c:xVal>
          <c:yVal>
            <c:numRef>
              <c:f>'Baseline (Coils)'!$D$4:$D$13</c:f>
              <c:numCache>
                <c:formatCode>General</c:formatCode>
                <c:ptCount val="10"/>
                <c:pt idx="0">
                  <c:v>16.029299999999999</c:v>
                </c:pt>
                <c:pt idx="1">
                  <c:v>14.196450000000002</c:v>
                </c:pt>
                <c:pt idx="2">
                  <c:v>13.721080000000001</c:v>
                </c:pt>
                <c:pt idx="3">
                  <c:v>13.695</c:v>
                </c:pt>
                <c:pt idx="4">
                  <c:v>13.61116</c:v>
                </c:pt>
                <c:pt idx="5">
                  <c:v>13.789440000000001</c:v>
                </c:pt>
                <c:pt idx="6">
                  <c:v>14.01995</c:v>
                </c:pt>
                <c:pt idx="7">
                  <c:v>14.235199999999999</c:v>
                </c:pt>
                <c:pt idx="8">
                  <c:v>14.4438</c:v>
                </c:pt>
                <c:pt idx="9">
                  <c:v>14.617240000000001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62C-429E-8759-568DFD7FEA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4826640"/>
        <c:axId val="1564826160"/>
      </c:scatterChart>
      <c:valAx>
        <c:axId val="792980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984335"/>
        <c:crosses val="autoZero"/>
        <c:crossBetween val="midCat"/>
      </c:valAx>
      <c:valAx>
        <c:axId val="792984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980975"/>
        <c:crosses val="autoZero"/>
        <c:crossBetween val="midCat"/>
      </c:valAx>
      <c:valAx>
        <c:axId val="156482616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4826640"/>
        <c:crosses val="max"/>
        <c:crossBetween val="midCat"/>
      </c:valAx>
      <c:valAx>
        <c:axId val="15648266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64826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'Baseline (Coils)'!$AL$63:$AL$72</c:f>
              <c:numCache>
                <c:formatCode>General</c:formatCode>
                <c:ptCount val="10"/>
                <c:pt idx="0">
                  <c:v>5.5</c:v>
                </c:pt>
                <c:pt idx="1">
                  <c:v>6.94</c:v>
                </c:pt>
                <c:pt idx="2">
                  <c:v>8.14</c:v>
                </c:pt>
                <c:pt idx="3">
                  <c:v>9.25</c:v>
                </c:pt>
                <c:pt idx="4">
                  <c:v>10.07</c:v>
                </c:pt>
                <c:pt idx="5">
                  <c:v>10.88</c:v>
                </c:pt>
                <c:pt idx="6">
                  <c:v>11.62</c:v>
                </c:pt>
                <c:pt idx="7">
                  <c:v>12.47</c:v>
                </c:pt>
                <c:pt idx="8">
                  <c:v>13.13</c:v>
                </c:pt>
                <c:pt idx="9">
                  <c:v>13.72</c:v>
                </c:pt>
              </c:numCache>
            </c:numRef>
          </c:xVal>
          <c:yVal>
            <c:numRef>
              <c:f>'Baseline (Coils)'!$AM$63:$AM$72</c:f>
              <c:numCache>
                <c:formatCode>General</c:formatCode>
                <c:ptCount val="10"/>
                <c:pt idx="0">
                  <c:v>4.32</c:v>
                </c:pt>
                <c:pt idx="1">
                  <c:v>3.05</c:v>
                </c:pt>
                <c:pt idx="2">
                  <c:v>2.59</c:v>
                </c:pt>
                <c:pt idx="3">
                  <c:v>2.17</c:v>
                </c:pt>
                <c:pt idx="4">
                  <c:v>1.95</c:v>
                </c:pt>
                <c:pt idx="5">
                  <c:v>1.7889999999999999</c:v>
                </c:pt>
                <c:pt idx="6">
                  <c:v>1.66</c:v>
                </c:pt>
                <c:pt idx="7">
                  <c:v>1.56</c:v>
                </c:pt>
                <c:pt idx="8">
                  <c:v>1.48</c:v>
                </c:pt>
                <c:pt idx="9">
                  <c:v>1.41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ABC-4B55-8621-04CB95AEB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2629072"/>
        <c:axId val="1102622352"/>
      </c:scatterChart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'Baseline (Coils)'!$AL$63:$AL$72</c:f>
              <c:numCache>
                <c:formatCode>General</c:formatCode>
                <c:ptCount val="10"/>
                <c:pt idx="0">
                  <c:v>5.5</c:v>
                </c:pt>
                <c:pt idx="1">
                  <c:v>6.94</c:v>
                </c:pt>
                <c:pt idx="2">
                  <c:v>8.14</c:v>
                </c:pt>
                <c:pt idx="3">
                  <c:v>9.25</c:v>
                </c:pt>
                <c:pt idx="4">
                  <c:v>10.07</c:v>
                </c:pt>
                <c:pt idx="5">
                  <c:v>10.88</c:v>
                </c:pt>
                <c:pt idx="6">
                  <c:v>11.62</c:v>
                </c:pt>
                <c:pt idx="7">
                  <c:v>12.47</c:v>
                </c:pt>
                <c:pt idx="8">
                  <c:v>13.13</c:v>
                </c:pt>
                <c:pt idx="9">
                  <c:v>13.72</c:v>
                </c:pt>
              </c:numCache>
            </c:numRef>
          </c:xVal>
          <c:yVal>
            <c:numRef>
              <c:f>'Baseline (Coils)'!$AN$63:$AN$72</c:f>
              <c:numCache>
                <c:formatCode>General</c:formatCode>
                <c:ptCount val="10"/>
                <c:pt idx="0">
                  <c:v>23.76</c:v>
                </c:pt>
                <c:pt idx="1">
                  <c:v>21.167000000000002</c:v>
                </c:pt>
                <c:pt idx="2">
                  <c:v>21.082599999999999</c:v>
                </c:pt>
                <c:pt idx="3">
                  <c:v>20.072499999999998</c:v>
                </c:pt>
                <c:pt idx="4">
                  <c:v>19.636500000000002</c:v>
                </c:pt>
                <c:pt idx="5">
                  <c:v>19.464320000000001</c:v>
                </c:pt>
                <c:pt idx="6">
                  <c:v>19.289199999999997</c:v>
                </c:pt>
                <c:pt idx="7">
                  <c:v>19.453200000000002</c:v>
                </c:pt>
                <c:pt idx="8">
                  <c:v>19.432400000000001</c:v>
                </c:pt>
                <c:pt idx="9">
                  <c:v>19.345199999999998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ABC-4B55-8621-04CB95AEB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317584"/>
        <c:axId val="93315184"/>
      </c:scatterChart>
      <c:valAx>
        <c:axId val="1102629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2622352"/>
        <c:crosses val="autoZero"/>
        <c:crossBetween val="midCat"/>
      </c:valAx>
      <c:valAx>
        <c:axId val="110262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2629072"/>
        <c:crosses val="autoZero"/>
        <c:crossBetween val="midCat"/>
      </c:valAx>
      <c:valAx>
        <c:axId val="9331518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317584"/>
        <c:crosses val="max"/>
        <c:crossBetween val="midCat"/>
      </c:valAx>
      <c:valAx>
        <c:axId val="933175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3315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'Baseline (Coils)'!$BB$33:$BB$38</c:f>
              <c:numCache>
                <c:formatCode>General</c:formatCode>
                <c:ptCount val="6"/>
                <c:pt idx="0">
                  <c:v>33.866</c:v>
                </c:pt>
                <c:pt idx="1">
                  <c:v>24.263999999999999</c:v>
                </c:pt>
                <c:pt idx="2">
                  <c:v>20.082999999999998</c:v>
                </c:pt>
                <c:pt idx="3">
                  <c:v>17.638000000000002</c:v>
                </c:pt>
                <c:pt idx="4">
                  <c:v>15.917</c:v>
                </c:pt>
                <c:pt idx="5">
                  <c:v>14.722</c:v>
                </c:pt>
              </c:numCache>
            </c:numRef>
          </c:xVal>
          <c:yVal>
            <c:numRef>
              <c:f>'Baseline (Coils)'!$BC$33:$BC$38</c:f>
              <c:numCache>
                <c:formatCode>General</c:formatCode>
                <c:ptCount val="6"/>
                <c:pt idx="0">
                  <c:v>0.88</c:v>
                </c:pt>
                <c:pt idx="1">
                  <c:v>1.08</c:v>
                </c:pt>
                <c:pt idx="2">
                  <c:v>1.24</c:v>
                </c:pt>
                <c:pt idx="3">
                  <c:v>1.38</c:v>
                </c:pt>
                <c:pt idx="4">
                  <c:v>1.52</c:v>
                </c:pt>
                <c:pt idx="5">
                  <c:v>1.64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8F-43F6-A78A-4BB2847C9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415824"/>
        <c:axId val="68432144"/>
      </c:scatterChart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'Baseline (Coils)'!$BB$33:$BB$38</c:f>
              <c:numCache>
                <c:formatCode>General</c:formatCode>
                <c:ptCount val="6"/>
                <c:pt idx="0">
                  <c:v>33.866</c:v>
                </c:pt>
                <c:pt idx="1">
                  <c:v>24.263999999999999</c:v>
                </c:pt>
                <c:pt idx="2">
                  <c:v>20.082999999999998</c:v>
                </c:pt>
                <c:pt idx="3">
                  <c:v>17.638000000000002</c:v>
                </c:pt>
                <c:pt idx="4">
                  <c:v>15.917</c:v>
                </c:pt>
                <c:pt idx="5">
                  <c:v>14.722</c:v>
                </c:pt>
              </c:numCache>
            </c:numRef>
          </c:xVal>
          <c:yVal>
            <c:numRef>
              <c:f>'Baseline (Coils)'!$BD$33:$BD$38</c:f>
              <c:numCache>
                <c:formatCode>General</c:formatCode>
                <c:ptCount val="6"/>
                <c:pt idx="0">
                  <c:v>29.80208</c:v>
                </c:pt>
                <c:pt idx="1">
                  <c:v>26.205120000000001</c:v>
                </c:pt>
                <c:pt idx="2">
                  <c:v>24.902919999999998</c:v>
                </c:pt>
                <c:pt idx="3">
                  <c:v>24.340440000000001</c:v>
                </c:pt>
                <c:pt idx="4">
                  <c:v>24.193840000000002</c:v>
                </c:pt>
                <c:pt idx="5">
                  <c:v>24.144079999999999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C8F-43F6-A78A-4BB2847C9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3036512"/>
        <c:axId val="1717505248"/>
      </c:scatterChart>
      <c:valAx>
        <c:axId val="68415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32144"/>
        <c:crosses val="autoZero"/>
        <c:crossBetween val="midCat"/>
      </c:valAx>
      <c:valAx>
        <c:axId val="6843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15824"/>
        <c:crosses val="autoZero"/>
        <c:crossBetween val="midCat"/>
      </c:valAx>
      <c:valAx>
        <c:axId val="17175052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3036512"/>
        <c:crosses val="max"/>
        <c:crossBetween val="midCat"/>
      </c:valAx>
      <c:valAx>
        <c:axId val="17230365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17505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'Baseline (Coils)'!$BE$33:$BE$38</c:f>
              <c:numCache>
                <c:formatCode>General</c:formatCode>
                <c:ptCount val="6"/>
                <c:pt idx="0">
                  <c:v>6.3250000000000002</c:v>
                </c:pt>
                <c:pt idx="1">
                  <c:v>8.9440000000000008</c:v>
                </c:pt>
                <c:pt idx="2">
                  <c:v>10.957000000000001</c:v>
                </c:pt>
                <c:pt idx="3">
                  <c:v>12.653</c:v>
                </c:pt>
                <c:pt idx="4">
                  <c:v>14.147</c:v>
                </c:pt>
                <c:pt idx="5">
                  <c:v>15.494</c:v>
                </c:pt>
              </c:numCache>
            </c:numRef>
          </c:xVal>
          <c:yVal>
            <c:numRef>
              <c:f>'Baseline (Coils)'!$BF$33:$BF$38</c:f>
              <c:numCache>
                <c:formatCode>General</c:formatCode>
                <c:ptCount val="6"/>
                <c:pt idx="0">
                  <c:v>3.1619999999999999</c:v>
                </c:pt>
                <c:pt idx="1">
                  <c:v>2.2349999999999999</c:v>
                </c:pt>
                <c:pt idx="2">
                  <c:v>1.825</c:v>
                </c:pt>
                <c:pt idx="3">
                  <c:v>1.581</c:v>
                </c:pt>
                <c:pt idx="4">
                  <c:v>1.4139999999999999</c:v>
                </c:pt>
                <c:pt idx="5">
                  <c:v>1.2909999999999999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D05-4D78-9D61-8A9CF3FE6E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0345679"/>
        <c:axId val="840342799"/>
      </c:scatterChart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'Baseline (Coils)'!$BE$33:$BE$38</c:f>
              <c:numCache>
                <c:formatCode>General</c:formatCode>
                <c:ptCount val="6"/>
                <c:pt idx="0">
                  <c:v>6.3250000000000002</c:v>
                </c:pt>
                <c:pt idx="1">
                  <c:v>8.9440000000000008</c:v>
                </c:pt>
                <c:pt idx="2">
                  <c:v>10.957000000000001</c:v>
                </c:pt>
                <c:pt idx="3">
                  <c:v>12.653</c:v>
                </c:pt>
                <c:pt idx="4">
                  <c:v>14.147</c:v>
                </c:pt>
                <c:pt idx="5">
                  <c:v>15.494</c:v>
                </c:pt>
              </c:numCache>
            </c:numRef>
          </c:xVal>
          <c:yVal>
            <c:numRef>
              <c:f>'Baseline (Coils)'!$BG$33:$BG$38</c:f>
              <c:numCache>
                <c:formatCode>General</c:formatCode>
                <c:ptCount val="6"/>
                <c:pt idx="0">
                  <c:v>19.999649999999999</c:v>
                </c:pt>
                <c:pt idx="1">
                  <c:v>19.989840000000001</c:v>
                </c:pt>
                <c:pt idx="2">
                  <c:v>19.996525000000002</c:v>
                </c:pt>
                <c:pt idx="3">
                  <c:v>20.004393</c:v>
                </c:pt>
                <c:pt idx="4">
                  <c:v>20.003858000000001</c:v>
                </c:pt>
                <c:pt idx="5">
                  <c:v>20.002753999999999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D05-4D78-9D61-8A9CF3FE6E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5170303"/>
        <c:axId val="805170783"/>
      </c:scatterChart>
      <c:valAx>
        <c:axId val="840345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342799"/>
        <c:crosses val="autoZero"/>
        <c:crossBetween val="midCat"/>
      </c:valAx>
      <c:valAx>
        <c:axId val="840342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345679"/>
        <c:crosses val="autoZero"/>
        <c:crossBetween val="midCat"/>
      </c:valAx>
      <c:valAx>
        <c:axId val="80517078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170303"/>
        <c:crosses val="max"/>
        <c:crossBetween val="midCat"/>
      </c:valAx>
      <c:valAx>
        <c:axId val="80517030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05170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'Baseline (Coils)'!$BI$33:$BI$38</c:f>
              <c:numCache>
                <c:formatCode>General</c:formatCode>
                <c:ptCount val="6"/>
                <c:pt idx="0">
                  <c:v>33.47</c:v>
                </c:pt>
                <c:pt idx="1">
                  <c:v>23.81</c:v>
                </c:pt>
                <c:pt idx="2">
                  <c:v>19.600000000000001</c:v>
                </c:pt>
                <c:pt idx="3">
                  <c:v>16.97</c:v>
                </c:pt>
                <c:pt idx="4">
                  <c:v>15.17</c:v>
                </c:pt>
                <c:pt idx="5">
                  <c:v>13.92</c:v>
                </c:pt>
              </c:numCache>
            </c:numRef>
          </c:xVal>
          <c:yVal>
            <c:numRef>
              <c:f>'Baseline (Coils)'!$BJ$33:$BJ$38</c:f>
              <c:numCache>
                <c:formatCode>General</c:formatCode>
                <c:ptCount val="6"/>
                <c:pt idx="0">
                  <c:v>0.85099999999999998</c:v>
                </c:pt>
                <c:pt idx="1">
                  <c:v>1.008</c:v>
                </c:pt>
                <c:pt idx="2">
                  <c:v>1.1539999999999999</c:v>
                </c:pt>
                <c:pt idx="3">
                  <c:v>1.28</c:v>
                </c:pt>
                <c:pt idx="4">
                  <c:v>1.41</c:v>
                </c:pt>
                <c:pt idx="5">
                  <c:v>1.52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3A2-480F-9DC5-F2B7BEDE77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411024"/>
        <c:axId val="68418704"/>
      </c:scatterChart>
      <c:scatterChart>
        <c:scatterStyle val="smoothMarker"/>
        <c:varyColors val="0"/>
        <c:ser>
          <c:idx val="1"/>
          <c:order val="1"/>
          <c:tx>
            <c:strRef>
              <c:f>'Baseline (Coils)'!$BI$33</c:f>
              <c:strCache>
                <c:ptCount val="1"/>
                <c:pt idx="0">
                  <c:v>33,47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'Baseline (Coils)'!$BI$33:$BI$38</c:f>
              <c:numCache>
                <c:formatCode>General</c:formatCode>
                <c:ptCount val="6"/>
                <c:pt idx="0">
                  <c:v>33.47</c:v>
                </c:pt>
                <c:pt idx="1">
                  <c:v>23.81</c:v>
                </c:pt>
                <c:pt idx="2">
                  <c:v>19.600000000000001</c:v>
                </c:pt>
                <c:pt idx="3">
                  <c:v>16.97</c:v>
                </c:pt>
                <c:pt idx="4">
                  <c:v>15.17</c:v>
                </c:pt>
                <c:pt idx="5">
                  <c:v>13.92</c:v>
                </c:pt>
              </c:numCache>
            </c:numRef>
          </c:xVal>
          <c:yVal>
            <c:numRef>
              <c:f>'Baseline (Coils)'!$BK$33:$BK$38</c:f>
              <c:numCache>
                <c:formatCode>General</c:formatCode>
                <c:ptCount val="6"/>
                <c:pt idx="0">
                  <c:v>28.482969999999998</c:v>
                </c:pt>
                <c:pt idx="1">
                  <c:v>24.00048</c:v>
                </c:pt>
                <c:pt idx="2">
                  <c:v>22.618400000000001</c:v>
                </c:pt>
                <c:pt idx="3">
                  <c:v>21.721599999999999</c:v>
                </c:pt>
                <c:pt idx="4">
                  <c:v>21.389699999999998</c:v>
                </c:pt>
                <c:pt idx="5">
                  <c:v>21.1584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3A2-480F-9DC5-F2B7BEDE77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2815472"/>
        <c:axId val="914075952"/>
      </c:scatterChart>
      <c:valAx>
        <c:axId val="68411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18704"/>
        <c:crosses val="autoZero"/>
        <c:crossBetween val="midCat"/>
      </c:valAx>
      <c:valAx>
        <c:axId val="6841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11024"/>
        <c:crosses val="autoZero"/>
        <c:crossBetween val="midCat"/>
      </c:valAx>
      <c:valAx>
        <c:axId val="91407595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2815472"/>
        <c:crosses val="max"/>
        <c:crossBetween val="midCat"/>
      </c:valAx>
      <c:valAx>
        <c:axId val="11128154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14075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'Baseline (Coils)'!$BL$33:$BL$38</c:f>
              <c:numCache>
                <c:formatCode>General</c:formatCode>
                <c:ptCount val="6"/>
                <c:pt idx="0">
                  <c:v>4.75</c:v>
                </c:pt>
                <c:pt idx="1">
                  <c:v>5.87</c:v>
                </c:pt>
                <c:pt idx="2">
                  <c:v>6.82</c:v>
                </c:pt>
                <c:pt idx="3">
                  <c:v>7.65</c:v>
                </c:pt>
                <c:pt idx="4">
                  <c:v>8.4</c:v>
                </c:pt>
                <c:pt idx="5">
                  <c:v>9.14</c:v>
                </c:pt>
              </c:numCache>
            </c:numRef>
          </c:xVal>
          <c:yVal>
            <c:numRef>
              <c:f>'Baseline (Coils)'!$BM$33:$BM$38</c:f>
              <c:numCache>
                <c:formatCode>General</c:formatCode>
                <c:ptCount val="6"/>
                <c:pt idx="0">
                  <c:v>3.51</c:v>
                </c:pt>
                <c:pt idx="1">
                  <c:v>2.41</c:v>
                </c:pt>
                <c:pt idx="2">
                  <c:v>1.0449999999999999</c:v>
                </c:pt>
                <c:pt idx="3">
                  <c:v>1.77</c:v>
                </c:pt>
                <c:pt idx="4">
                  <c:v>1.59</c:v>
                </c:pt>
                <c:pt idx="5">
                  <c:v>1.45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4A2-4C36-B217-24254E6712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3036992"/>
        <c:axId val="1723037472"/>
      </c:scatterChart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'Baseline (Coils)'!$BL$33:$BL$38</c:f>
              <c:numCache>
                <c:formatCode>General</c:formatCode>
                <c:ptCount val="6"/>
                <c:pt idx="0">
                  <c:v>4.75</c:v>
                </c:pt>
                <c:pt idx="1">
                  <c:v>5.87</c:v>
                </c:pt>
                <c:pt idx="2">
                  <c:v>6.82</c:v>
                </c:pt>
                <c:pt idx="3">
                  <c:v>7.65</c:v>
                </c:pt>
                <c:pt idx="4">
                  <c:v>8.4</c:v>
                </c:pt>
                <c:pt idx="5">
                  <c:v>9.14</c:v>
                </c:pt>
              </c:numCache>
            </c:numRef>
          </c:xVal>
          <c:yVal>
            <c:numRef>
              <c:f>'Baseline (Coils)'!$BN$33:$BN$38</c:f>
              <c:numCache>
                <c:formatCode>General</c:formatCode>
                <c:ptCount val="6"/>
                <c:pt idx="0">
                  <c:v>16.672499999999999</c:v>
                </c:pt>
                <c:pt idx="1">
                  <c:v>14.146700000000001</c:v>
                </c:pt>
                <c:pt idx="2">
                  <c:v>7.1269</c:v>
                </c:pt>
                <c:pt idx="3">
                  <c:v>13.540500000000002</c:v>
                </c:pt>
                <c:pt idx="4">
                  <c:v>13.356000000000002</c:v>
                </c:pt>
                <c:pt idx="5">
                  <c:v>13.253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4A2-4C36-B217-24254E6712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5707744"/>
        <c:axId val="1715703904"/>
      </c:scatterChart>
      <c:valAx>
        <c:axId val="1723036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3037472"/>
        <c:crosses val="autoZero"/>
        <c:crossBetween val="midCat"/>
      </c:valAx>
      <c:valAx>
        <c:axId val="172303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3036992"/>
        <c:crosses val="autoZero"/>
        <c:crossBetween val="midCat"/>
      </c:valAx>
      <c:valAx>
        <c:axId val="171570390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5707744"/>
        <c:crosses val="max"/>
        <c:crossBetween val="midCat"/>
      </c:valAx>
      <c:valAx>
        <c:axId val="17157077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15703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'Baseline (Coils)'!$BB$63:$BB$68</c:f>
              <c:numCache>
                <c:formatCode>General</c:formatCode>
                <c:ptCount val="6"/>
                <c:pt idx="0">
                  <c:v>41.521999999999998</c:v>
                </c:pt>
                <c:pt idx="1">
                  <c:v>29.738</c:v>
                </c:pt>
                <c:pt idx="2">
                  <c:v>24.620999999999999</c:v>
                </c:pt>
                <c:pt idx="3">
                  <c:v>21.63</c:v>
                </c:pt>
                <c:pt idx="4">
                  <c:v>19.530999999999999</c:v>
                </c:pt>
                <c:pt idx="5">
                  <c:v>18.071000000000002</c:v>
                </c:pt>
              </c:numCache>
            </c:numRef>
          </c:xVal>
          <c:yVal>
            <c:numRef>
              <c:f>'Baseline (Coils)'!$BC$63:$BC$68</c:f>
              <c:numCache>
                <c:formatCode>General</c:formatCode>
                <c:ptCount val="6"/>
                <c:pt idx="0">
                  <c:v>1.04</c:v>
                </c:pt>
                <c:pt idx="1">
                  <c:v>1.29</c:v>
                </c:pt>
                <c:pt idx="2">
                  <c:v>1.49</c:v>
                </c:pt>
                <c:pt idx="3">
                  <c:v>1.67</c:v>
                </c:pt>
                <c:pt idx="4">
                  <c:v>1.83</c:v>
                </c:pt>
                <c:pt idx="5">
                  <c:v>1.98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0C0-49FA-AE47-1397CADC89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4072592"/>
        <c:axId val="914067792"/>
      </c:scatterChart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'Baseline (Coils)'!$BB$63:$BB$68</c:f>
              <c:numCache>
                <c:formatCode>General</c:formatCode>
                <c:ptCount val="6"/>
                <c:pt idx="0">
                  <c:v>41.521999999999998</c:v>
                </c:pt>
                <c:pt idx="1">
                  <c:v>29.738</c:v>
                </c:pt>
                <c:pt idx="2">
                  <c:v>24.620999999999999</c:v>
                </c:pt>
                <c:pt idx="3">
                  <c:v>21.63</c:v>
                </c:pt>
                <c:pt idx="4">
                  <c:v>19.530999999999999</c:v>
                </c:pt>
                <c:pt idx="5">
                  <c:v>18.071000000000002</c:v>
                </c:pt>
              </c:numCache>
            </c:numRef>
          </c:xVal>
          <c:yVal>
            <c:numRef>
              <c:f>'Baseline (Coils)'!$BD$63:$BD$68</c:f>
              <c:numCache>
                <c:formatCode>General</c:formatCode>
                <c:ptCount val="6"/>
                <c:pt idx="0">
                  <c:v>43.182879999999997</c:v>
                </c:pt>
                <c:pt idx="1">
                  <c:v>38.362020000000001</c:v>
                </c:pt>
                <c:pt idx="2">
                  <c:v>36.685289999999995</c:v>
                </c:pt>
                <c:pt idx="3">
                  <c:v>36.122099999999996</c:v>
                </c:pt>
                <c:pt idx="4">
                  <c:v>35.741729999999997</c:v>
                </c:pt>
                <c:pt idx="5">
                  <c:v>35.78058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0C0-49FA-AE47-1397CADC89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5007648"/>
        <c:axId val="1112820752"/>
      </c:scatterChart>
      <c:valAx>
        <c:axId val="914072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067792"/>
        <c:crosses val="autoZero"/>
        <c:crossBetween val="midCat"/>
      </c:valAx>
      <c:valAx>
        <c:axId val="91406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072592"/>
        <c:crosses val="autoZero"/>
        <c:crossBetween val="midCat"/>
      </c:valAx>
      <c:valAx>
        <c:axId val="111282075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5007648"/>
        <c:crosses val="max"/>
        <c:crossBetween val="midCat"/>
      </c:valAx>
      <c:valAx>
        <c:axId val="11250076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12820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'Baseline (Coils)'!$BE$63:$BE$68</c:f>
              <c:numCache>
                <c:formatCode>General</c:formatCode>
                <c:ptCount val="6"/>
                <c:pt idx="0">
                  <c:v>7.7469999999999999</c:v>
                </c:pt>
                <c:pt idx="1">
                  <c:v>10.958</c:v>
                </c:pt>
                <c:pt idx="2">
                  <c:v>13.419</c:v>
                </c:pt>
                <c:pt idx="3">
                  <c:v>15.497</c:v>
                </c:pt>
                <c:pt idx="4">
                  <c:v>17.326000000000001</c:v>
                </c:pt>
                <c:pt idx="5">
                  <c:v>18.975000000000001</c:v>
                </c:pt>
              </c:numCache>
            </c:numRef>
          </c:xVal>
          <c:yVal>
            <c:numRef>
              <c:f>'Baseline (Coils)'!$BF$63:$BF$68</c:f>
              <c:numCache>
                <c:formatCode>General</c:formatCode>
                <c:ptCount val="6"/>
                <c:pt idx="0">
                  <c:v>3.8730000000000002</c:v>
                </c:pt>
                <c:pt idx="1">
                  <c:v>2.7389999999999999</c:v>
                </c:pt>
                <c:pt idx="2">
                  <c:v>2.2360000000000002</c:v>
                </c:pt>
                <c:pt idx="3">
                  <c:v>1.9370000000000001</c:v>
                </c:pt>
                <c:pt idx="4">
                  <c:v>1.7310000000000001</c:v>
                </c:pt>
                <c:pt idx="5">
                  <c:v>1.581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A78-457F-9C95-5E20D083EE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3993680"/>
        <c:axId val="1633994160"/>
      </c:scatterChart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'Baseline (Coils)'!$BE$63:$BE$68</c:f>
              <c:numCache>
                <c:formatCode>General</c:formatCode>
                <c:ptCount val="6"/>
                <c:pt idx="0">
                  <c:v>7.7469999999999999</c:v>
                </c:pt>
                <c:pt idx="1">
                  <c:v>10.958</c:v>
                </c:pt>
                <c:pt idx="2">
                  <c:v>13.419</c:v>
                </c:pt>
                <c:pt idx="3">
                  <c:v>15.497</c:v>
                </c:pt>
                <c:pt idx="4">
                  <c:v>17.326000000000001</c:v>
                </c:pt>
                <c:pt idx="5">
                  <c:v>18.975000000000001</c:v>
                </c:pt>
              </c:numCache>
            </c:numRef>
          </c:xVal>
          <c:yVal>
            <c:numRef>
              <c:f>'Baseline (Coils)'!$BG$63:$BG$68</c:f>
              <c:numCache>
                <c:formatCode>General</c:formatCode>
                <c:ptCount val="6"/>
                <c:pt idx="0">
                  <c:v>30.004131000000001</c:v>
                </c:pt>
                <c:pt idx="1">
                  <c:v>30.013961999999999</c:v>
                </c:pt>
                <c:pt idx="2">
                  <c:v>30.004884000000004</c:v>
                </c:pt>
                <c:pt idx="3">
                  <c:v>30.017689000000001</c:v>
                </c:pt>
                <c:pt idx="4">
                  <c:v>29.991306000000002</c:v>
                </c:pt>
                <c:pt idx="5">
                  <c:v>29.999475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A78-457F-9C95-5E20D083EE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9278768"/>
        <c:axId val="1679281648"/>
      </c:scatterChart>
      <c:valAx>
        <c:axId val="1633993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3994160"/>
        <c:crosses val="autoZero"/>
        <c:crossBetween val="midCat"/>
      </c:valAx>
      <c:valAx>
        <c:axId val="163399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3993680"/>
        <c:crosses val="autoZero"/>
        <c:crossBetween val="midCat"/>
      </c:valAx>
      <c:valAx>
        <c:axId val="16792816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9278768"/>
        <c:crosses val="max"/>
        <c:crossBetween val="midCat"/>
      </c:valAx>
      <c:valAx>
        <c:axId val="16792787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79281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'Baseline (Coils)'!$BI$63:$BI$68</c:f>
              <c:numCache>
                <c:formatCode>General</c:formatCode>
                <c:ptCount val="6"/>
                <c:pt idx="0">
                  <c:v>14.98</c:v>
                </c:pt>
                <c:pt idx="1">
                  <c:v>29.18</c:v>
                </c:pt>
                <c:pt idx="2">
                  <c:v>23.9</c:v>
                </c:pt>
                <c:pt idx="3">
                  <c:v>20.75</c:v>
                </c:pt>
                <c:pt idx="4">
                  <c:v>18.57</c:v>
                </c:pt>
                <c:pt idx="5">
                  <c:v>17.003</c:v>
                </c:pt>
              </c:numCache>
            </c:numRef>
          </c:xVal>
          <c:yVal>
            <c:numRef>
              <c:f>'Baseline (Coils)'!$BJ$63:$BJ$68</c:f>
              <c:numCache>
                <c:formatCode>General</c:formatCode>
                <c:ptCount val="6"/>
                <c:pt idx="0">
                  <c:v>1.02</c:v>
                </c:pt>
                <c:pt idx="1">
                  <c:v>1.21</c:v>
                </c:pt>
                <c:pt idx="2">
                  <c:v>1.38</c:v>
                </c:pt>
                <c:pt idx="3">
                  <c:v>1.54</c:v>
                </c:pt>
                <c:pt idx="4">
                  <c:v>1.7</c:v>
                </c:pt>
                <c:pt idx="5">
                  <c:v>1.83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6FB-4E02-8BC1-3E16753AF3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407184"/>
        <c:axId val="68404784"/>
      </c:scatterChart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'Baseline (Coils)'!$BI$63:$BI$68</c:f>
              <c:numCache>
                <c:formatCode>General</c:formatCode>
                <c:ptCount val="6"/>
                <c:pt idx="0">
                  <c:v>14.98</c:v>
                </c:pt>
                <c:pt idx="1">
                  <c:v>29.18</c:v>
                </c:pt>
                <c:pt idx="2">
                  <c:v>23.9</c:v>
                </c:pt>
                <c:pt idx="3">
                  <c:v>20.75</c:v>
                </c:pt>
                <c:pt idx="4">
                  <c:v>18.57</c:v>
                </c:pt>
                <c:pt idx="5">
                  <c:v>17.003</c:v>
                </c:pt>
              </c:numCache>
            </c:numRef>
          </c:xVal>
          <c:yVal>
            <c:numRef>
              <c:f>'Baseline (Coils)'!$BK$63:$BK$68</c:f>
              <c:numCache>
                <c:formatCode>General</c:formatCode>
                <c:ptCount val="6"/>
                <c:pt idx="0">
                  <c:v>15.2796</c:v>
                </c:pt>
                <c:pt idx="1">
                  <c:v>35.3078</c:v>
                </c:pt>
                <c:pt idx="2">
                  <c:v>32.981999999999992</c:v>
                </c:pt>
                <c:pt idx="3">
                  <c:v>31.955000000000002</c:v>
                </c:pt>
                <c:pt idx="4">
                  <c:v>31.568999999999999</c:v>
                </c:pt>
                <c:pt idx="5">
                  <c:v>31.115490000000001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6FB-4E02-8BC1-3E16753AF3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1024720"/>
        <c:axId val="805167423"/>
      </c:scatterChart>
      <c:valAx>
        <c:axId val="68407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04784"/>
        <c:crosses val="autoZero"/>
        <c:crossBetween val="midCat"/>
      </c:valAx>
      <c:valAx>
        <c:axId val="6840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07184"/>
        <c:crosses val="autoZero"/>
        <c:crossBetween val="midCat"/>
      </c:valAx>
      <c:valAx>
        <c:axId val="80516742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024720"/>
        <c:crosses val="max"/>
        <c:crossBetween val="midCat"/>
      </c:valAx>
      <c:valAx>
        <c:axId val="12110247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051674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'Baseline (Coils)'!$BL$63:$BL$68</c:f>
              <c:numCache>
                <c:formatCode>General</c:formatCode>
                <c:ptCount val="6"/>
                <c:pt idx="0">
                  <c:v>5.61</c:v>
                </c:pt>
                <c:pt idx="1">
                  <c:v>6.9950000000000001</c:v>
                </c:pt>
                <c:pt idx="2">
                  <c:v>8.18</c:v>
                </c:pt>
                <c:pt idx="3">
                  <c:v>9.18</c:v>
                </c:pt>
                <c:pt idx="4">
                  <c:v>10.16</c:v>
                </c:pt>
                <c:pt idx="5">
                  <c:v>10.96</c:v>
                </c:pt>
              </c:numCache>
            </c:numRef>
          </c:xVal>
          <c:yVal>
            <c:numRef>
              <c:f>'Baseline (Coils)'!$BM$63:$BM$68</c:f>
              <c:numCache>
                <c:formatCode>General</c:formatCode>
                <c:ptCount val="6"/>
                <c:pt idx="0">
                  <c:v>4.3099999999999996</c:v>
                </c:pt>
                <c:pt idx="1">
                  <c:v>3.04</c:v>
                </c:pt>
                <c:pt idx="2">
                  <c:v>2.4900000000000002</c:v>
                </c:pt>
                <c:pt idx="3">
                  <c:v>3.16</c:v>
                </c:pt>
                <c:pt idx="4">
                  <c:v>1.94</c:v>
                </c:pt>
                <c:pt idx="5">
                  <c:v>1.71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A9B-4012-B269-258BCA0D98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2551456"/>
        <c:axId val="1722549056"/>
      </c:scatterChart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'Baseline (Coils)'!$BL$63:$BL$68</c:f>
              <c:numCache>
                <c:formatCode>General</c:formatCode>
                <c:ptCount val="6"/>
                <c:pt idx="0">
                  <c:v>5.61</c:v>
                </c:pt>
                <c:pt idx="1">
                  <c:v>6.9950000000000001</c:v>
                </c:pt>
                <c:pt idx="2">
                  <c:v>8.18</c:v>
                </c:pt>
                <c:pt idx="3">
                  <c:v>9.18</c:v>
                </c:pt>
                <c:pt idx="4">
                  <c:v>10.16</c:v>
                </c:pt>
                <c:pt idx="5">
                  <c:v>10.96</c:v>
                </c:pt>
              </c:numCache>
            </c:numRef>
          </c:xVal>
          <c:yVal>
            <c:numRef>
              <c:f>'Baseline (Coils)'!$BN$63:$BN$68</c:f>
              <c:numCache>
                <c:formatCode>General</c:formatCode>
                <c:ptCount val="6"/>
                <c:pt idx="0">
                  <c:v>24.179099999999998</c:v>
                </c:pt>
                <c:pt idx="1">
                  <c:v>21.264800000000001</c:v>
                </c:pt>
                <c:pt idx="2">
                  <c:v>20.368200000000002</c:v>
                </c:pt>
                <c:pt idx="3">
                  <c:v>29.008800000000001</c:v>
                </c:pt>
                <c:pt idx="4">
                  <c:v>19.7104</c:v>
                </c:pt>
                <c:pt idx="5">
                  <c:v>18.741600000000002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A9B-4012-B269-258BCA0D98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4073552"/>
        <c:axId val="94006784"/>
      </c:scatterChart>
      <c:valAx>
        <c:axId val="1722551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2549056"/>
        <c:crosses val="autoZero"/>
        <c:crossBetween val="midCat"/>
      </c:valAx>
      <c:valAx>
        <c:axId val="172254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2551456"/>
        <c:crosses val="autoZero"/>
        <c:crossBetween val="midCat"/>
      </c:valAx>
      <c:valAx>
        <c:axId val="9400678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073552"/>
        <c:crosses val="max"/>
        <c:crossBetween val="midCat"/>
      </c:valAx>
      <c:valAx>
        <c:axId val="9140735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4006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'T1'!$B$6:$B$32</c:f>
              <c:numCache>
                <c:formatCode>General</c:formatCode>
                <c:ptCount val="27"/>
                <c:pt idx="0">
                  <c:v>1.8360000000000001</c:v>
                </c:pt>
                <c:pt idx="1">
                  <c:v>3.6269999999999998</c:v>
                </c:pt>
                <c:pt idx="2">
                  <c:v>5.3460000000000001</c:v>
                </c:pt>
                <c:pt idx="3">
                  <c:v>7.0430000000000001</c:v>
                </c:pt>
                <c:pt idx="4">
                  <c:v>8.7789999999999999</c:v>
                </c:pt>
                <c:pt idx="5">
                  <c:v>10.507999999999999</c:v>
                </c:pt>
                <c:pt idx="6">
                  <c:v>12.292999999999999</c:v>
                </c:pt>
                <c:pt idx="7">
                  <c:v>13.935</c:v>
                </c:pt>
                <c:pt idx="8">
                  <c:v>15.683999999999999</c:v>
                </c:pt>
                <c:pt idx="9">
                  <c:v>17.315000000000001</c:v>
                </c:pt>
                <c:pt idx="10">
                  <c:v>18.956</c:v>
                </c:pt>
                <c:pt idx="11">
                  <c:v>20.597999999999999</c:v>
                </c:pt>
                <c:pt idx="12">
                  <c:v>22.236999999999998</c:v>
                </c:pt>
                <c:pt idx="13">
                  <c:v>23.765000000000001</c:v>
                </c:pt>
                <c:pt idx="14">
                  <c:v>25.356000000000002</c:v>
                </c:pt>
                <c:pt idx="15">
                  <c:v>26.943999999999999</c:v>
                </c:pt>
                <c:pt idx="16">
                  <c:v>28.440999999999999</c:v>
                </c:pt>
                <c:pt idx="17">
                  <c:v>29.873999999999999</c:v>
                </c:pt>
                <c:pt idx="18">
                  <c:v>31.347000000000001</c:v>
                </c:pt>
                <c:pt idx="19">
                  <c:v>32.71</c:v>
                </c:pt>
                <c:pt idx="20">
                  <c:v>36.012</c:v>
                </c:pt>
                <c:pt idx="21">
                  <c:v>39.531999999999996</c:v>
                </c:pt>
                <c:pt idx="22">
                  <c:v>43.149000000000001</c:v>
                </c:pt>
                <c:pt idx="23">
                  <c:v>44.003999999999998</c:v>
                </c:pt>
                <c:pt idx="24">
                  <c:v>44.076000000000001</c:v>
                </c:pt>
                <c:pt idx="25">
                  <c:v>44.119</c:v>
                </c:pt>
                <c:pt idx="26">
                  <c:v>45.421999999999997</c:v>
                </c:pt>
              </c:numCache>
            </c:numRef>
          </c:xVal>
          <c:yVal>
            <c:numRef>
              <c:f>'T1'!$C$6:$C$32</c:f>
              <c:numCache>
                <c:formatCode>General</c:formatCode>
                <c:ptCount val="27"/>
                <c:pt idx="0">
                  <c:v>9.11E-2</c:v>
                </c:pt>
                <c:pt idx="1">
                  <c:v>8.9800000000000005E-2</c:v>
                </c:pt>
                <c:pt idx="2">
                  <c:v>8.8400000000000006E-2</c:v>
                </c:pt>
                <c:pt idx="3">
                  <c:v>8.7499999999999994E-2</c:v>
                </c:pt>
                <c:pt idx="4">
                  <c:v>8.7099999999999997E-2</c:v>
                </c:pt>
                <c:pt idx="5">
                  <c:v>8.6800000000000002E-2</c:v>
                </c:pt>
                <c:pt idx="6">
                  <c:v>8.6099999999999996E-2</c:v>
                </c:pt>
                <c:pt idx="7">
                  <c:v>8.6499999999999994E-2</c:v>
                </c:pt>
                <c:pt idx="8">
                  <c:v>8.6300000000000002E-2</c:v>
                </c:pt>
                <c:pt idx="9">
                  <c:v>8.5800000000000001E-2</c:v>
                </c:pt>
                <c:pt idx="10">
                  <c:v>8.5400000000000004E-2</c:v>
                </c:pt>
                <c:pt idx="11">
                  <c:v>8.5000000000000006E-2</c:v>
                </c:pt>
                <c:pt idx="12">
                  <c:v>8.4699999999999998E-2</c:v>
                </c:pt>
                <c:pt idx="13">
                  <c:v>8.4400000000000003E-2</c:v>
                </c:pt>
                <c:pt idx="14">
                  <c:v>8.3799999999999999E-2</c:v>
                </c:pt>
                <c:pt idx="15">
                  <c:v>8.3400000000000002E-2</c:v>
                </c:pt>
                <c:pt idx="16">
                  <c:v>8.2900000000000001E-2</c:v>
                </c:pt>
                <c:pt idx="17">
                  <c:v>8.2199999999999995E-2</c:v>
                </c:pt>
                <c:pt idx="18">
                  <c:v>8.1699999999999995E-2</c:v>
                </c:pt>
                <c:pt idx="19">
                  <c:v>8.1000000000000003E-2</c:v>
                </c:pt>
                <c:pt idx="20">
                  <c:v>7.9100000000000004E-2</c:v>
                </c:pt>
                <c:pt idx="21">
                  <c:v>7.8200000000000006E-2</c:v>
                </c:pt>
                <c:pt idx="22">
                  <c:v>7.7700000000000005E-2</c:v>
                </c:pt>
                <c:pt idx="23">
                  <c:v>7.2599999999999998E-2</c:v>
                </c:pt>
                <c:pt idx="24">
                  <c:v>6.7100000000000007E-2</c:v>
                </c:pt>
                <c:pt idx="25">
                  <c:v>6.2300000000000001E-2</c:v>
                </c:pt>
                <c:pt idx="2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B7C-4E17-A56F-66609F0CAC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5912383"/>
        <c:axId val="1875784223"/>
      </c:scatterChart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'T1'!$B$5:$B$32</c:f>
              <c:numCache>
                <c:formatCode>General</c:formatCode>
                <c:ptCount val="28"/>
                <c:pt idx="0">
                  <c:v>0</c:v>
                </c:pt>
                <c:pt idx="1">
                  <c:v>1.8360000000000001</c:v>
                </c:pt>
                <c:pt idx="2">
                  <c:v>3.6269999999999998</c:v>
                </c:pt>
                <c:pt idx="3">
                  <c:v>5.3460000000000001</c:v>
                </c:pt>
                <c:pt idx="4">
                  <c:v>7.0430000000000001</c:v>
                </c:pt>
                <c:pt idx="5">
                  <c:v>8.7789999999999999</c:v>
                </c:pt>
                <c:pt idx="6">
                  <c:v>10.507999999999999</c:v>
                </c:pt>
                <c:pt idx="7">
                  <c:v>12.292999999999999</c:v>
                </c:pt>
                <c:pt idx="8">
                  <c:v>13.935</c:v>
                </c:pt>
                <c:pt idx="9">
                  <c:v>15.683999999999999</c:v>
                </c:pt>
                <c:pt idx="10">
                  <c:v>17.315000000000001</c:v>
                </c:pt>
                <c:pt idx="11">
                  <c:v>18.956</c:v>
                </c:pt>
                <c:pt idx="12">
                  <c:v>20.597999999999999</c:v>
                </c:pt>
                <c:pt idx="13">
                  <c:v>22.236999999999998</c:v>
                </c:pt>
                <c:pt idx="14">
                  <c:v>23.765000000000001</c:v>
                </c:pt>
                <c:pt idx="15">
                  <c:v>25.356000000000002</c:v>
                </c:pt>
                <c:pt idx="16">
                  <c:v>26.943999999999999</c:v>
                </c:pt>
                <c:pt idx="17">
                  <c:v>28.440999999999999</c:v>
                </c:pt>
                <c:pt idx="18">
                  <c:v>29.873999999999999</c:v>
                </c:pt>
                <c:pt idx="19">
                  <c:v>31.347000000000001</c:v>
                </c:pt>
                <c:pt idx="20">
                  <c:v>32.71</c:v>
                </c:pt>
                <c:pt idx="21">
                  <c:v>36.012</c:v>
                </c:pt>
                <c:pt idx="22">
                  <c:v>39.531999999999996</c:v>
                </c:pt>
                <c:pt idx="23">
                  <c:v>43.149000000000001</c:v>
                </c:pt>
                <c:pt idx="24">
                  <c:v>44.003999999999998</c:v>
                </c:pt>
                <c:pt idx="25">
                  <c:v>44.076000000000001</c:v>
                </c:pt>
                <c:pt idx="26">
                  <c:v>44.119</c:v>
                </c:pt>
                <c:pt idx="27">
                  <c:v>45.421999999999997</c:v>
                </c:pt>
              </c:numCache>
            </c:numRef>
          </c:xVal>
          <c:yVal>
            <c:numRef>
              <c:f>'T1'!$D$5:$D$32</c:f>
              <c:numCache>
                <c:formatCode>General</c:formatCode>
                <c:ptCount val="28"/>
                <c:pt idx="0">
                  <c:v>0</c:v>
                </c:pt>
                <c:pt idx="1">
                  <c:v>0.16725960000000001</c:v>
                </c:pt>
                <c:pt idx="2">
                  <c:v>0.32570460000000001</c:v>
                </c:pt>
                <c:pt idx="3">
                  <c:v>0.47258640000000002</c:v>
                </c:pt>
                <c:pt idx="4">
                  <c:v>0.61626249999999994</c:v>
                </c:pt>
                <c:pt idx="5">
                  <c:v>0.76465089999999991</c:v>
                </c:pt>
                <c:pt idx="6">
                  <c:v>0.91209439999999997</c:v>
                </c:pt>
                <c:pt idx="7">
                  <c:v>1.0584273</c:v>
                </c:pt>
                <c:pt idx="8">
                  <c:v>1.2053775</c:v>
                </c:pt>
                <c:pt idx="9">
                  <c:v>1.3535291999999999</c:v>
                </c:pt>
                <c:pt idx="10">
                  <c:v>1.485627</c:v>
                </c:pt>
                <c:pt idx="11">
                  <c:v>1.6188424000000001</c:v>
                </c:pt>
                <c:pt idx="12">
                  <c:v>1.7508300000000001</c:v>
                </c:pt>
                <c:pt idx="13">
                  <c:v>1.8834738999999998</c:v>
                </c:pt>
                <c:pt idx="14">
                  <c:v>2.0057659999999999</c:v>
                </c:pt>
                <c:pt idx="15">
                  <c:v>2.1248328000000001</c:v>
                </c:pt>
                <c:pt idx="16">
                  <c:v>2.2471296000000001</c:v>
                </c:pt>
                <c:pt idx="17">
                  <c:v>2.3577588999999999</c:v>
                </c:pt>
                <c:pt idx="18">
                  <c:v>2.4556427999999997</c:v>
                </c:pt>
                <c:pt idx="19">
                  <c:v>2.5610499</c:v>
                </c:pt>
                <c:pt idx="20">
                  <c:v>2.6495100000000003</c:v>
                </c:pt>
                <c:pt idx="21">
                  <c:v>2.8485492000000003</c:v>
                </c:pt>
                <c:pt idx="22">
                  <c:v>3.0914023999999998</c:v>
                </c:pt>
                <c:pt idx="23">
                  <c:v>3.3526773000000003</c:v>
                </c:pt>
                <c:pt idx="24">
                  <c:v>3.1946903999999998</c:v>
                </c:pt>
                <c:pt idx="25">
                  <c:v>2.9574996000000002</c:v>
                </c:pt>
                <c:pt idx="26">
                  <c:v>2.7486136999999999</c:v>
                </c:pt>
                <c:pt idx="2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B7C-4E17-A56F-66609F0CAC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4527839"/>
        <c:axId val="2064521119"/>
      </c:scatterChart>
      <c:valAx>
        <c:axId val="1875912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784223"/>
        <c:crosses val="autoZero"/>
        <c:crossBetween val="midCat"/>
      </c:valAx>
      <c:valAx>
        <c:axId val="1875784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912383"/>
        <c:crosses val="autoZero"/>
        <c:crossBetween val="midCat"/>
      </c:valAx>
      <c:valAx>
        <c:axId val="2064521119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4527839"/>
        <c:crosses val="max"/>
        <c:crossBetween val="midCat"/>
      </c:valAx>
      <c:valAx>
        <c:axId val="206452783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64521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Coils (DC Output)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'Baseline (Coils)'!$E$4:$E$13</c:f>
              <c:numCache>
                <c:formatCode>General</c:formatCode>
                <c:ptCount val="10"/>
                <c:pt idx="0">
                  <c:v>4.4729999999999999</c:v>
                </c:pt>
                <c:pt idx="1">
                  <c:v>6.3289999999999997</c:v>
                </c:pt>
                <c:pt idx="2">
                  <c:v>7.7549999999999999</c:v>
                </c:pt>
                <c:pt idx="3">
                  <c:v>8.98</c:v>
                </c:pt>
                <c:pt idx="4">
                  <c:v>10.000999999999999</c:v>
                </c:pt>
                <c:pt idx="5">
                  <c:v>10.983000000000001</c:v>
                </c:pt>
                <c:pt idx="6">
                  <c:v>11.842000000000001</c:v>
                </c:pt>
                <c:pt idx="7">
                  <c:v>12.647</c:v>
                </c:pt>
                <c:pt idx="8">
                  <c:v>13.432</c:v>
                </c:pt>
                <c:pt idx="9">
                  <c:v>14.132</c:v>
                </c:pt>
              </c:numCache>
            </c:numRef>
          </c:xVal>
          <c:yVal>
            <c:numRef>
              <c:f>'Baseline (Coils)'!$F$4:$F$13</c:f>
              <c:numCache>
                <c:formatCode>General</c:formatCode>
                <c:ptCount val="10"/>
                <c:pt idx="0">
                  <c:v>2.2360000000000002</c:v>
                </c:pt>
                <c:pt idx="1">
                  <c:v>1.581</c:v>
                </c:pt>
                <c:pt idx="2">
                  <c:v>1.2909999999999999</c:v>
                </c:pt>
                <c:pt idx="3">
                  <c:v>1.1220000000000001</c:v>
                </c:pt>
                <c:pt idx="4">
                  <c:v>0.999</c:v>
                </c:pt>
                <c:pt idx="5">
                  <c:v>0.91400000000000003</c:v>
                </c:pt>
                <c:pt idx="6">
                  <c:v>0.84499999999999997</c:v>
                </c:pt>
                <c:pt idx="7">
                  <c:v>0.78900000000000003</c:v>
                </c:pt>
                <c:pt idx="8">
                  <c:v>0.745</c:v>
                </c:pt>
                <c:pt idx="9">
                  <c:v>0.70499999999999996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70B-4BF7-A785-4AF42F195A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0157167"/>
        <c:axId val="792982895"/>
      </c:scatterChart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'Baseline (Coils)'!$E$4:$E$13</c:f>
              <c:numCache>
                <c:formatCode>General</c:formatCode>
                <c:ptCount val="10"/>
                <c:pt idx="0">
                  <c:v>4.4729999999999999</c:v>
                </c:pt>
                <c:pt idx="1">
                  <c:v>6.3289999999999997</c:v>
                </c:pt>
                <c:pt idx="2">
                  <c:v>7.7549999999999999</c:v>
                </c:pt>
                <c:pt idx="3">
                  <c:v>8.98</c:v>
                </c:pt>
                <c:pt idx="4">
                  <c:v>10.000999999999999</c:v>
                </c:pt>
                <c:pt idx="5">
                  <c:v>10.983000000000001</c:v>
                </c:pt>
                <c:pt idx="6">
                  <c:v>11.842000000000001</c:v>
                </c:pt>
                <c:pt idx="7">
                  <c:v>12.647</c:v>
                </c:pt>
                <c:pt idx="8">
                  <c:v>13.432</c:v>
                </c:pt>
                <c:pt idx="9">
                  <c:v>14.132</c:v>
                </c:pt>
              </c:numCache>
            </c:numRef>
          </c:xVal>
          <c:yVal>
            <c:numRef>
              <c:f>'Baseline (Coils)'!$G$4:$G$13</c:f>
              <c:numCache>
                <c:formatCode>General</c:formatCode>
                <c:ptCount val="10"/>
                <c:pt idx="0">
                  <c:v>10.001628</c:v>
                </c:pt>
                <c:pt idx="1">
                  <c:v>10.006148999999999</c:v>
                </c:pt>
                <c:pt idx="2">
                  <c:v>10.011704999999999</c:v>
                </c:pt>
                <c:pt idx="3">
                  <c:v>10.075560000000001</c:v>
                </c:pt>
                <c:pt idx="4">
                  <c:v>9.9909989999999986</c:v>
                </c:pt>
                <c:pt idx="5">
                  <c:v>10.038462000000001</c:v>
                </c:pt>
                <c:pt idx="6">
                  <c:v>10.006489999999999</c:v>
                </c:pt>
                <c:pt idx="7">
                  <c:v>9.9784830000000007</c:v>
                </c:pt>
                <c:pt idx="8">
                  <c:v>10.00684</c:v>
                </c:pt>
                <c:pt idx="9">
                  <c:v>9.9630599999999987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70B-4BF7-A785-4AF42F195A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6153504"/>
        <c:axId val="1556155904"/>
      </c:scatterChart>
      <c:valAx>
        <c:axId val="830157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982895"/>
        <c:crosses val="autoZero"/>
        <c:crossBetween val="midCat"/>
      </c:valAx>
      <c:valAx>
        <c:axId val="792982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157167"/>
        <c:crosses val="autoZero"/>
        <c:crossBetween val="midCat"/>
      </c:valAx>
      <c:valAx>
        <c:axId val="155615590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6153504"/>
        <c:crosses val="max"/>
        <c:crossBetween val="midCat"/>
      </c:valAx>
      <c:valAx>
        <c:axId val="15561535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56155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'T4'!$B$10:$B$36</c:f>
              <c:numCache>
                <c:formatCode>General</c:formatCode>
                <c:ptCount val="27"/>
                <c:pt idx="0">
                  <c:v>2.1429999999999998</c:v>
                </c:pt>
                <c:pt idx="1">
                  <c:v>4.2450000000000001</c:v>
                </c:pt>
                <c:pt idx="2">
                  <c:v>6.2919999999999998</c:v>
                </c:pt>
                <c:pt idx="3">
                  <c:v>8.2910000000000004</c:v>
                </c:pt>
                <c:pt idx="4">
                  <c:v>10.331</c:v>
                </c:pt>
                <c:pt idx="5">
                  <c:v>12.372999999999999</c:v>
                </c:pt>
                <c:pt idx="6">
                  <c:v>14.407999999999999</c:v>
                </c:pt>
                <c:pt idx="7">
                  <c:v>16.335999999999999</c:v>
                </c:pt>
                <c:pt idx="8">
                  <c:v>18.352</c:v>
                </c:pt>
                <c:pt idx="9">
                  <c:v>20.222999999999999</c:v>
                </c:pt>
                <c:pt idx="10">
                  <c:v>22.141999999999999</c:v>
                </c:pt>
                <c:pt idx="11">
                  <c:v>24.032</c:v>
                </c:pt>
                <c:pt idx="12">
                  <c:v>25.978999999999999</c:v>
                </c:pt>
                <c:pt idx="13">
                  <c:v>27.766999999999999</c:v>
                </c:pt>
                <c:pt idx="14">
                  <c:v>29.577000000000002</c:v>
                </c:pt>
                <c:pt idx="15">
                  <c:v>31.253</c:v>
                </c:pt>
                <c:pt idx="16">
                  <c:v>33.045999999999999</c:v>
                </c:pt>
                <c:pt idx="17">
                  <c:v>34.667999999999999</c:v>
                </c:pt>
                <c:pt idx="18">
                  <c:v>36.265999999999998</c:v>
                </c:pt>
                <c:pt idx="19">
                  <c:v>38.151000000000003</c:v>
                </c:pt>
                <c:pt idx="20">
                  <c:v>42.238</c:v>
                </c:pt>
                <c:pt idx="21">
                  <c:v>42.869</c:v>
                </c:pt>
                <c:pt idx="22">
                  <c:v>43.100999999999999</c:v>
                </c:pt>
                <c:pt idx="23">
                  <c:v>43.265000000000001</c:v>
                </c:pt>
                <c:pt idx="24">
                  <c:v>43.369</c:v>
                </c:pt>
                <c:pt idx="25">
                  <c:v>43.454000000000001</c:v>
                </c:pt>
                <c:pt idx="26">
                  <c:v>44.148000000000003</c:v>
                </c:pt>
              </c:numCache>
            </c:numRef>
          </c:xVal>
          <c:yVal>
            <c:numRef>
              <c:f>'T4'!$C$10:$C$36</c:f>
              <c:numCache>
                <c:formatCode>General</c:formatCode>
                <c:ptCount val="27"/>
                <c:pt idx="0">
                  <c:v>0.1071</c:v>
                </c:pt>
                <c:pt idx="1">
                  <c:v>0.1051</c:v>
                </c:pt>
                <c:pt idx="2">
                  <c:v>0.104</c:v>
                </c:pt>
                <c:pt idx="3">
                  <c:v>0.10290000000000001</c:v>
                </c:pt>
                <c:pt idx="4">
                  <c:v>0.1026</c:v>
                </c:pt>
                <c:pt idx="5">
                  <c:v>0.1023</c:v>
                </c:pt>
                <c:pt idx="6">
                  <c:v>0.1022</c:v>
                </c:pt>
                <c:pt idx="7">
                  <c:v>0.1014</c:v>
                </c:pt>
                <c:pt idx="8">
                  <c:v>0.1011</c:v>
                </c:pt>
                <c:pt idx="9">
                  <c:v>0.1004</c:v>
                </c:pt>
                <c:pt idx="10">
                  <c:v>9.9900000000000003E-2</c:v>
                </c:pt>
                <c:pt idx="11">
                  <c:v>9.9400000000000002E-2</c:v>
                </c:pt>
                <c:pt idx="12">
                  <c:v>9.9099999999999994E-2</c:v>
                </c:pt>
                <c:pt idx="13">
                  <c:v>9.8400000000000001E-2</c:v>
                </c:pt>
                <c:pt idx="14">
                  <c:v>9.7799999999999998E-2</c:v>
                </c:pt>
                <c:pt idx="15">
                  <c:v>9.69E-2</c:v>
                </c:pt>
                <c:pt idx="16">
                  <c:v>9.64E-2</c:v>
                </c:pt>
                <c:pt idx="17">
                  <c:v>9.5600000000000004E-2</c:v>
                </c:pt>
                <c:pt idx="18">
                  <c:v>9.4899999999999998E-2</c:v>
                </c:pt>
                <c:pt idx="19">
                  <c:v>9.4700000000000006E-2</c:v>
                </c:pt>
                <c:pt idx="20">
                  <c:v>9.3100000000000002E-2</c:v>
                </c:pt>
                <c:pt idx="21">
                  <c:v>8.5000000000000006E-2</c:v>
                </c:pt>
                <c:pt idx="22">
                  <c:v>7.7600000000000002E-2</c:v>
                </c:pt>
                <c:pt idx="23">
                  <c:v>7.1300000000000002E-2</c:v>
                </c:pt>
                <c:pt idx="24">
                  <c:v>6.6000000000000003E-2</c:v>
                </c:pt>
                <c:pt idx="25">
                  <c:v>6.1199999999999997E-2</c:v>
                </c:pt>
                <c:pt idx="2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7C-4F42-9732-5FA8FBA13F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5857663"/>
        <c:axId val="1875865343"/>
      </c:scatterChart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'T4'!$B$9:$B$36</c:f>
              <c:numCache>
                <c:formatCode>General</c:formatCode>
                <c:ptCount val="28"/>
                <c:pt idx="0">
                  <c:v>0</c:v>
                </c:pt>
                <c:pt idx="1">
                  <c:v>2.1429999999999998</c:v>
                </c:pt>
                <c:pt idx="2">
                  <c:v>4.2450000000000001</c:v>
                </c:pt>
                <c:pt idx="3">
                  <c:v>6.2919999999999998</c:v>
                </c:pt>
                <c:pt idx="4">
                  <c:v>8.2910000000000004</c:v>
                </c:pt>
                <c:pt idx="5">
                  <c:v>10.331</c:v>
                </c:pt>
                <c:pt idx="6">
                  <c:v>12.372999999999999</c:v>
                </c:pt>
                <c:pt idx="7">
                  <c:v>14.407999999999999</c:v>
                </c:pt>
                <c:pt idx="8">
                  <c:v>16.335999999999999</c:v>
                </c:pt>
                <c:pt idx="9">
                  <c:v>18.352</c:v>
                </c:pt>
                <c:pt idx="10">
                  <c:v>20.222999999999999</c:v>
                </c:pt>
                <c:pt idx="11">
                  <c:v>22.141999999999999</c:v>
                </c:pt>
                <c:pt idx="12">
                  <c:v>24.032</c:v>
                </c:pt>
                <c:pt idx="13">
                  <c:v>25.978999999999999</c:v>
                </c:pt>
                <c:pt idx="14">
                  <c:v>27.766999999999999</c:v>
                </c:pt>
                <c:pt idx="15">
                  <c:v>29.577000000000002</c:v>
                </c:pt>
                <c:pt idx="16">
                  <c:v>31.253</c:v>
                </c:pt>
                <c:pt idx="17">
                  <c:v>33.045999999999999</c:v>
                </c:pt>
                <c:pt idx="18">
                  <c:v>34.667999999999999</c:v>
                </c:pt>
                <c:pt idx="19">
                  <c:v>36.265999999999998</c:v>
                </c:pt>
                <c:pt idx="20">
                  <c:v>38.151000000000003</c:v>
                </c:pt>
                <c:pt idx="21">
                  <c:v>42.238</c:v>
                </c:pt>
                <c:pt idx="22">
                  <c:v>42.869</c:v>
                </c:pt>
                <c:pt idx="23">
                  <c:v>43.100999999999999</c:v>
                </c:pt>
                <c:pt idx="24">
                  <c:v>43.265000000000001</c:v>
                </c:pt>
                <c:pt idx="25">
                  <c:v>43.369</c:v>
                </c:pt>
                <c:pt idx="26">
                  <c:v>43.454000000000001</c:v>
                </c:pt>
                <c:pt idx="27">
                  <c:v>44.148000000000003</c:v>
                </c:pt>
              </c:numCache>
            </c:numRef>
          </c:xVal>
          <c:yVal>
            <c:numRef>
              <c:f>'T4'!$D$9:$D$36</c:f>
              <c:numCache>
                <c:formatCode>General</c:formatCode>
                <c:ptCount val="28"/>
                <c:pt idx="0">
                  <c:v>0</c:v>
                </c:pt>
                <c:pt idx="1">
                  <c:v>0.22951529999999998</c:v>
                </c:pt>
                <c:pt idx="2">
                  <c:v>0.44614950000000003</c:v>
                </c:pt>
                <c:pt idx="3">
                  <c:v>0.65436799999999995</c:v>
                </c:pt>
                <c:pt idx="4">
                  <c:v>0.85314390000000007</c:v>
                </c:pt>
                <c:pt idx="5">
                  <c:v>1.0599605999999999</c:v>
                </c:pt>
                <c:pt idx="6">
                  <c:v>1.2657578999999999</c:v>
                </c:pt>
                <c:pt idx="7">
                  <c:v>1.4724975999999999</c:v>
                </c:pt>
                <c:pt idx="8">
                  <c:v>1.6564703999999999</c:v>
                </c:pt>
                <c:pt idx="9">
                  <c:v>1.8553872</c:v>
                </c:pt>
                <c:pt idx="10">
                  <c:v>2.0303892000000001</c:v>
                </c:pt>
                <c:pt idx="11">
                  <c:v>2.2119857999999999</c:v>
                </c:pt>
                <c:pt idx="12">
                  <c:v>2.3887808000000001</c:v>
                </c:pt>
                <c:pt idx="13">
                  <c:v>2.5745188999999997</c:v>
                </c:pt>
                <c:pt idx="14">
                  <c:v>2.7322728000000001</c:v>
                </c:pt>
                <c:pt idx="15">
                  <c:v>2.8926305999999999</c:v>
                </c:pt>
                <c:pt idx="16">
                  <c:v>3.0284157</c:v>
                </c:pt>
                <c:pt idx="17">
                  <c:v>3.1856344000000001</c:v>
                </c:pt>
                <c:pt idx="18">
                  <c:v>3.3142608</c:v>
                </c:pt>
                <c:pt idx="19">
                  <c:v>3.4416433999999998</c:v>
                </c:pt>
                <c:pt idx="20">
                  <c:v>3.6128997000000007</c:v>
                </c:pt>
                <c:pt idx="21">
                  <c:v>3.9323578000000001</c:v>
                </c:pt>
                <c:pt idx="22">
                  <c:v>3.6438650000000004</c:v>
                </c:pt>
                <c:pt idx="23">
                  <c:v>3.3446376</c:v>
                </c:pt>
                <c:pt idx="24">
                  <c:v>3.0847945000000001</c:v>
                </c:pt>
                <c:pt idx="25">
                  <c:v>2.8623540000000003</c:v>
                </c:pt>
                <c:pt idx="26">
                  <c:v>2.6593847999999998</c:v>
                </c:pt>
                <c:pt idx="2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97C-4F42-9732-5FA8FBA13F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5851903"/>
        <c:axId val="1875854783"/>
      </c:scatterChart>
      <c:valAx>
        <c:axId val="1875857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865343"/>
        <c:crosses val="autoZero"/>
        <c:crossBetween val="midCat"/>
      </c:valAx>
      <c:valAx>
        <c:axId val="1875865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857663"/>
        <c:crosses val="autoZero"/>
        <c:crossBetween val="midCat"/>
      </c:valAx>
      <c:valAx>
        <c:axId val="187585478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851903"/>
        <c:crosses val="max"/>
        <c:crossBetween val="midCat"/>
      </c:valAx>
      <c:valAx>
        <c:axId val="187585190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75854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'T7'!$B$10:$B$36</c:f>
              <c:numCache>
                <c:formatCode>General</c:formatCode>
                <c:ptCount val="27"/>
                <c:pt idx="0">
                  <c:v>2.165</c:v>
                </c:pt>
                <c:pt idx="1">
                  <c:v>4.2690000000000001</c:v>
                </c:pt>
                <c:pt idx="2">
                  <c:v>6.3520000000000003</c:v>
                </c:pt>
                <c:pt idx="3">
                  <c:v>8.4469999999999992</c:v>
                </c:pt>
                <c:pt idx="4">
                  <c:v>10.488</c:v>
                </c:pt>
                <c:pt idx="5">
                  <c:v>12.548</c:v>
                </c:pt>
                <c:pt idx="6">
                  <c:v>14.557</c:v>
                </c:pt>
                <c:pt idx="7">
                  <c:v>16.542000000000002</c:v>
                </c:pt>
                <c:pt idx="8">
                  <c:v>18.512</c:v>
                </c:pt>
                <c:pt idx="9">
                  <c:v>20.452000000000002</c:v>
                </c:pt>
                <c:pt idx="10">
                  <c:v>20.376000000000001</c:v>
                </c:pt>
                <c:pt idx="11">
                  <c:v>24.282</c:v>
                </c:pt>
                <c:pt idx="12">
                  <c:v>26.122</c:v>
                </c:pt>
                <c:pt idx="13">
                  <c:v>27.945</c:v>
                </c:pt>
                <c:pt idx="14">
                  <c:v>29.722000000000001</c:v>
                </c:pt>
                <c:pt idx="15">
                  <c:v>31.425999999999998</c:v>
                </c:pt>
                <c:pt idx="16">
                  <c:v>33.088999999999999</c:v>
                </c:pt>
                <c:pt idx="17">
                  <c:v>34.664000000000001</c:v>
                </c:pt>
                <c:pt idx="18">
                  <c:v>36.311</c:v>
                </c:pt>
                <c:pt idx="19">
                  <c:v>38.131999999999998</c:v>
                </c:pt>
                <c:pt idx="20">
                  <c:v>41.344999999999999</c:v>
                </c:pt>
                <c:pt idx="21">
                  <c:v>41.857999999999997</c:v>
                </c:pt>
                <c:pt idx="22">
                  <c:v>42.097999999999999</c:v>
                </c:pt>
                <c:pt idx="23">
                  <c:v>42.289000000000001</c:v>
                </c:pt>
                <c:pt idx="24">
                  <c:v>42.426000000000002</c:v>
                </c:pt>
                <c:pt idx="25">
                  <c:v>42.524000000000001</c:v>
                </c:pt>
                <c:pt idx="26">
                  <c:v>43.465000000000003</c:v>
                </c:pt>
              </c:numCache>
            </c:numRef>
          </c:xVal>
          <c:yVal>
            <c:numRef>
              <c:f>'T7'!$C$10:$C$36</c:f>
              <c:numCache>
                <c:formatCode>General</c:formatCode>
                <c:ptCount val="27"/>
                <c:pt idx="0">
                  <c:v>0.10780000000000001</c:v>
                </c:pt>
                <c:pt idx="1">
                  <c:v>0.106</c:v>
                </c:pt>
                <c:pt idx="2">
                  <c:v>0.105</c:v>
                </c:pt>
                <c:pt idx="3">
                  <c:v>0.1046</c:v>
                </c:pt>
                <c:pt idx="4">
                  <c:v>0.1042</c:v>
                </c:pt>
                <c:pt idx="5">
                  <c:v>0.1038</c:v>
                </c:pt>
                <c:pt idx="6">
                  <c:v>0.1033</c:v>
                </c:pt>
                <c:pt idx="7">
                  <c:v>0.1027</c:v>
                </c:pt>
                <c:pt idx="8">
                  <c:v>0.10199999999999999</c:v>
                </c:pt>
                <c:pt idx="9">
                  <c:v>0.1016</c:v>
                </c:pt>
                <c:pt idx="10">
                  <c:v>0.1009</c:v>
                </c:pt>
                <c:pt idx="11">
                  <c:v>0.1004</c:v>
                </c:pt>
                <c:pt idx="12">
                  <c:v>9.9699999999999997E-2</c:v>
                </c:pt>
                <c:pt idx="13">
                  <c:v>9.9000000000000005E-2</c:v>
                </c:pt>
                <c:pt idx="14">
                  <c:v>9.8100000000000007E-2</c:v>
                </c:pt>
                <c:pt idx="15">
                  <c:v>9.74E-2</c:v>
                </c:pt>
                <c:pt idx="16">
                  <c:v>9.6500000000000002E-2</c:v>
                </c:pt>
                <c:pt idx="17">
                  <c:v>9.5500000000000002E-2</c:v>
                </c:pt>
                <c:pt idx="18">
                  <c:v>9.4799999999999995E-2</c:v>
                </c:pt>
                <c:pt idx="19">
                  <c:v>9.4500000000000001E-2</c:v>
                </c:pt>
                <c:pt idx="20">
                  <c:v>9.11E-2</c:v>
                </c:pt>
                <c:pt idx="21">
                  <c:v>8.2900000000000001E-2</c:v>
                </c:pt>
                <c:pt idx="22">
                  <c:v>7.5700000000000003E-2</c:v>
                </c:pt>
                <c:pt idx="23">
                  <c:v>6.9699999999999998E-2</c:v>
                </c:pt>
                <c:pt idx="24">
                  <c:v>6.4500000000000002E-2</c:v>
                </c:pt>
                <c:pt idx="25">
                  <c:v>6.0100000000000001E-2</c:v>
                </c:pt>
                <c:pt idx="2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DEE-4DA3-874C-9CF6EBD28D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5860543"/>
        <c:axId val="1875844703"/>
      </c:scatterChart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'T7'!$B$9:$B$36</c:f>
              <c:numCache>
                <c:formatCode>General</c:formatCode>
                <c:ptCount val="28"/>
                <c:pt idx="0">
                  <c:v>0</c:v>
                </c:pt>
                <c:pt idx="1">
                  <c:v>2.165</c:v>
                </c:pt>
                <c:pt idx="2">
                  <c:v>4.2690000000000001</c:v>
                </c:pt>
                <c:pt idx="3">
                  <c:v>6.3520000000000003</c:v>
                </c:pt>
                <c:pt idx="4">
                  <c:v>8.4469999999999992</c:v>
                </c:pt>
                <c:pt idx="5">
                  <c:v>10.488</c:v>
                </c:pt>
                <c:pt idx="6">
                  <c:v>12.548</c:v>
                </c:pt>
                <c:pt idx="7">
                  <c:v>14.557</c:v>
                </c:pt>
                <c:pt idx="8">
                  <c:v>16.542000000000002</c:v>
                </c:pt>
                <c:pt idx="9">
                  <c:v>18.512</c:v>
                </c:pt>
                <c:pt idx="10">
                  <c:v>20.452000000000002</c:v>
                </c:pt>
                <c:pt idx="11">
                  <c:v>20.376000000000001</c:v>
                </c:pt>
                <c:pt idx="12">
                  <c:v>24.282</c:v>
                </c:pt>
                <c:pt idx="13">
                  <c:v>26.122</c:v>
                </c:pt>
                <c:pt idx="14">
                  <c:v>27.945</c:v>
                </c:pt>
                <c:pt idx="15">
                  <c:v>29.722000000000001</c:v>
                </c:pt>
                <c:pt idx="16">
                  <c:v>31.425999999999998</c:v>
                </c:pt>
                <c:pt idx="17">
                  <c:v>33.088999999999999</c:v>
                </c:pt>
                <c:pt idx="18">
                  <c:v>34.664000000000001</c:v>
                </c:pt>
                <c:pt idx="19">
                  <c:v>36.311</c:v>
                </c:pt>
                <c:pt idx="20">
                  <c:v>38.131999999999998</c:v>
                </c:pt>
                <c:pt idx="21">
                  <c:v>41.344999999999999</c:v>
                </c:pt>
                <c:pt idx="22">
                  <c:v>41.857999999999997</c:v>
                </c:pt>
                <c:pt idx="23">
                  <c:v>42.097999999999999</c:v>
                </c:pt>
                <c:pt idx="24">
                  <c:v>42.289000000000001</c:v>
                </c:pt>
                <c:pt idx="25">
                  <c:v>42.426000000000002</c:v>
                </c:pt>
                <c:pt idx="26">
                  <c:v>42.524000000000001</c:v>
                </c:pt>
                <c:pt idx="27">
                  <c:v>43.465000000000003</c:v>
                </c:pt>
              </c:numCache>
            </c:numRef>
          </c:xVal>
          <c:yVal>
            <c:numRef>
              <c:f>'T7'!$D$9:$D$36</c:f>
              <c:numCache>
                <c:formatCode>General</c:formatCode>
                <c:ptCount val="28"/>
                <c:pt idx="0">
                  <c:v>0</c:v>
                </c:pt>
                <c:pt idx="1">
                  <c:v>0.23338700000000001</c:v>
                </c:pt>
                <c:pt idx="2">
                  <c:v>0.45251400000000003</c:v>
                </c:pt>
                <c:pt idx="3">
                  <c:v>0.66696</c:v>
                </c:pt>
                <c:pt idx="4">
                  <c:v>0.8835561999999999</c:v>
                </c:pt>
                <c:pt idx="5">
                  <c:v>1.0928495999999999</c:v>
                </c:pt>
                <c:pt idx="6">
                  <c:v>1.3024824000000002</c:v>
                </c:pt>
                <c:pt idx="7">
                  <c:v>1.5037381000000001</c:v>
                </c:pt>
                <c:pt idx="8">
                  <c:v>1.6988634000000002</c:v>
                </c:pt>
                <c:pt idx="9">
                  <c:v>1.8882239999999999</c:v>
                </c:pt>
                <c:pt idx="10">
                  <c:v>2.0779232000000003</c:v>
                </c:pt>
                <c:pt idx="11">
                  <c:v>2.0559384000000001</c:v>
                </c:pt>
                <c:pt idx="12">
                  <c:v>2.4379127999999999</c:v>
                </c:pt>
                <c:pt idx="13">
                  <c:v>2.6043634</c:v>
                </c:pt>
                <c:pt idx="14">
                  <c:v>2.7665550000000003</c:v>
                </c:pt>
                <c:pt idx="15">
                  <c:v>2.9157282000000002</c:v>
                </c:pt>
                <c:pt idx="16">
                  <c:v>3.0608923999999997</c:v>
                </c:pt>
                <c:pt idx="17">
                  <c:v>3.1930885</c:v>
                </c:pt>
                <c:pt idx="18">
                  <c:v>3.3104120000000004</c:v>
                </c:pt>
                <c:pt idx="19">
                  <c:v>3.4422827999999996</c:v>
                </c:pt>
                <c:pt idx="20">
                  <c:v>3.6034739999999998</c:v>
                </c:pt>
                <c:pt idx="21">
                  <c:v>3.7665294999999999</c:v>
                </c:pt>
                <c:pt idx="22">
                  <c:v>3.4700281999999998</c:v>
                </c:pt>
                <c:pt idx="23">
                  <c:v>3.1868186000000001</c:v>
                </c:pt>
                <c:pt idx="24">
                  <c:v>2.9475433</c:v>
                </c:pt>
                <c:pt idx="25">
                  <c:v>2.7364770000000003</c:v>
                </c:pt>
                <c:pt idx="26">
                  <c:v>2.5556923999999999</c:v>
                </c:pt>
                <c:pt idx="2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DEE-4DA3-874C-9CF6EBD28D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5789503"/>
        <c:axId val="1875785183"/>
      </c:scatterChart>
      <c:valAx>
        <c:axId val="1875860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844703"/>
        <c:crosses val="autoZero"/>
        <c:crossBetween val="midCat"/>
      </c:valAx>
      <c:valAx>
        <c:axId val="1875844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860543"/>
        <c:crosses val="autoZero"/>
        <c:crossBetween val="midCat"/>
      </c:valAx>
      <c:valAx>
        <c:axId val="187578518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789503"/>
        <c:crosses val="max"/>
        <c:crossBetween val="midCat"/>
      </c:valAx>
      <c:valAx>
        <c:axId val="187578950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757851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'T10'!$B$10:$B$36</c:f>
              <c:numCache>
                <c:formatCode>General</c:formatCode>
                <c:ptCount val="27"/>
                <c:pt idx="0">
                  <c:v>2.173</c:v>
                </c:pt>
                <c:pt idx="1">
                  <c:v>4.3109999999999999</c:v>
                </c:pt>
                <c:pt idx="2">
                  <c:v>6.4219999999999997</c:v>
                </c:pt>
                <c:pt idx="3">
                  <c:v>8.5169999999999995</c:v>
                </c:pt>
                <c:pt idx="4">
                  <c:v>10.656000000000001</c:v>
                </c:pt>
                <c:pt idx="5">
                  <c:v>12.747999999999999</c:v>
                </c:pt>
                <c:pt idx="6">
                  <c:v>14.797000000000001</c:v>
                </c:pt>
                <c:pt idx="7">
                  <c:v>16.806999999999999</c:v>
                </c:pt>
                <c:pt idx="8">
                  <c:v>18.728999999999999</c:v>
                </c:pt>
                <c:pt idx="9">
                  <c:v>20.675999999999998</c:v>
                </c:pt>
                <c:pt idx="10">
                  <c:v>22.641999999999999</c:v>
                </c:pt>
                <c:pt idx="11">
                  <c:v>24.602</c:v>
                </c:pt>
                <c:pt idx="12">
                  <c:v>26.533000000000001</c:v>
                </c:pt>
                <c:pt idx="13">
                  <c:v>28.263000000000002</c:v>
                </c:pt>
                <c:pt idx="14">
                  <c:v>30.106999999999999</c:v>
                </c:pt>
                <c:pt idx="15">
                  <c:v>31.896000000000001</c:v>
                </c:pt>
                <c:pt idx="16">
                  <c:v>33.558999999999997</c:v>
                </c:pt>
                <c:pt idx="17">
                  <c:v>35.177</c:v>
                </c:pt>
                <c:pt idx="18">
                  <c:v>36.905000000000001</c:v>
                </c:pt>
                <c:pt idx="19">
                  <c:v>38.594000000000001</c:v>
                </c:pt>
                <c:pt idx="20">
                  <c:v>41.365000000000002</c:v>
                </c:pt>
                <c:pt idx="21">
                  <c:v>41.811</c:v>
                </c:pt>
                <c:pt idx="22">
                  <c:v>42.063000000000002</c:v>
                </c:pt>
                <c:pt idx="23">
                  <c:v>42.238999999999997</c:v>
                </c:pt>
                <c:pt idx="24">
                  <c:v>42.363</c:v>
                </c:pt>
                <c:pt idx="25">
                  <c:v>42.468000000000004</c:v>
                </c:pt>
                <c:pt idx="26">
                  <c:v>43.396999999999998</c:v>
                </c:pt>
              </c:numCache>
            </c:numRef>
          </c:xVal>
          <c:yVal>
            <c:numRef>
              <c:f>'T10'!$C$10:$C$36</c:f>
              <c:numCache>
                <c:formatCode>General</c:formatCode>
                <c:ptCount val="27"/>
                <c:pt idx="0">
                  <c:v>0.108</c:v>
                </c:pt>
                <c:pt idx="1">
                  <c:v>0.107</c:v>
                </c:pt>
                <c:pt idx="2">
                  <c:v>0.1062</c:v>
                </c:pt>
                <c:pt idx="3">
                  <c:v>0.10589999999999999</c:v>
                </c:pt>
                <c:pt idx="4">
                  <c:v>0.10580000000000001</c:v>
                </c:pt>
                <c:pt idx="5">
                  <c:v>0.10539999999999999</c:v>
                </c:pt>
                <c:pt idx="6">
                  <c:v>0.10489999999999999</c:v>
                </c:pt>
                <c:pt idx="7">
                  <c:v>0.1043</c:v>
                </c:pt>
                <c:pt idx="8">
                  <c:v>0.10340000000000001</c:v>
                </c:pt>
                <c:pt idx="9">
                  <c:v>0.1026</c:v>
                </c:pt>
                <c:pt idx="10">
                  <c:v>0.1021</c:v>
                </c:pt>
                <c:pt idx="11">
                  <c:v>0.1017</c:v>
                </c:pt>
                <c:pt idx="12">
                  <c:v>0.1012</c:v>
                </c:pt>
                <c:pt idx="13">
                  <c:v>0.1003</c:v>
                </c:pt>
                <c:pt idx="14">
                  <c:v>9.9500000000000005E-2</c:v>
                </c:pt>
                <c:pt idx="15">
                  <c:v>9.8900000000000002E-2</c:v>
                </c:pt>
                <c:pt idx="16">
                  <c:v>9.7900000000000001E-2</c:v>
                </c:pt>
                <c:pt idx="17">
                  <c:v>9.69E-2</c:v>
                </c:pt>
                <c:pt idx="18">
                  <c:v>9.64E-2</c:v>
                </c:pt>
                <c:pt idx="19">
                  <c:v>9.5600000000000004E-2</c:v>
                </c:pt>
                <c:pt idx="20">
                  <c:v>9.11E-2</c:v>
                </c:pt>
                <c:pt idx="21">
                  <c:v>8.2799999999999999E-2</c:v>
                </c:pt>
                <c:pt idx="22">
                  <c:v>7.5700000000000003E-2</c:v>
                </c:pt>
                <c:pt idx="23">
                  <c:v>6.9599999999999995E-2</c:v>
                </c:pt>
                <c:pt idx="24">
                  <c:v>6.4399999999999999E-2</c:v>
                </c:pt>
                <c:pt idx="25">
                  <c:v>5.9799999999999999E-2</c:v>
                </c:pt>
                <c:pt idx="2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BB9-40C2-A32D-92A60EF69F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5850463"/>
        <c:axId val="1875863423"/>
      </c:scatterChart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'T10'!$B$9:$B$36</c:f>
              <c:numCache>
                <c:formatCode>General</c:formatCode>
                <c:ptCount val="28"/>
                <c:pt idx="0">
                  <c:v>0</c:v>
                </c:pt>
                <c:pt idx="1">
                  <c:v>2.173</c:v>
                </c:pt>
                <c:pt idx="2">
                  <c:v>4.3109999999999999</c:v>
                </c:pt>
                <c:pt idx="3">
                  <c:v>6.4219999999999997</c:v>
                </c:pt>
                <c:pt idx="4">
                  <c:v>8.5169999999999995</c:v>
                </c:pt>
                <c:pt idx="5">
                  <c:v>10.656000000000001</c:v>
                </c:pt>
                <c:pt idx="6">
                  <c:v>12.747999999999999</c:v>
                </c:pt>
                <c:pt idx="7">
                  <c:v>14.797000000000001</c:v>
                </c:pt>
                <c:pt idx="8">
                  <c:v>16.806999999999999</c:v>
                </c:pt>
                <c:pt idx="9">
                  <c:v>18.728999999999999</c:v>
                </c:pt>
                <c:pt idx="10">
                  <c:v>20.675999999999998</c:v>
                </c:pt>
                <c:pt idx="11">
                  <c:v>22.641999999999999</c:v>
                </c:pt>
                <c:pt idx="12">
                  <c:v>24.602</c:v>
                </c:pt>
                <c:pt idx="13">
                  <c:v>26.533000000000001</c:v>
                </c:pt>
                <c:pt idx="14">
                  <c:v>28.263000000000002</c:v>
                </c:pt>
                <c:pt idx="15">
                  <c:v>30.106999999999999</c:v>
                </c:pt>
                <c:pt idx="16">
                  <c:v>31.896000000000001</c:v>
                </c:pt>
                <c:pt idx="17">
                  <c:v>33.558999999999997</c:v>
                </c:pt>
                <c:pt idx="18">
                  <c:v>35.177</c:v>
                </c:pt>
                <c:pt idx="19">
                  <c:v>36.905000000000001</c:v>
                </c:pt>
                <c:pt idx="20">
                  <c:v>38.594000000000001</c:v>
                </c:pt>
                <c:pt idx="21">
                  <c:v>41.365000000000002</c:v>
                </c:pt>
                <c:pt idx="22">
                  <c:v>41.811</c:v>
                </c:pt>
                <c:pt idx="23">
                  <c:v>42.063000000000002</c:v>
                </c:pt>
                <c:pt idx="24">
                  <c:v>42.238999999999997</c:v>
                </c:pt>
                <c:pt idx="25">
                  <c:v>42.363</c:v>
                </c:pt>
                <c:pt idx="26">
                  <c:v>42.468000000000004</c:v>
                </c:pt>
                <c:pt idx="27">
                  <c:v>43.396999999999998</c:v>
                </c:pt>
              </c:numCache>
            </c:numRef>
          </c:xVal>
          <c:yVal>
            <c:numRef>
              <c:f>'T10'!$D$9:$D$36</c:f>
              <c:numCache>
                <c:formatCode>General</c:formatCode>
                <c:ptCount val="28"/>
                <c:pt idx="0">
                  <c:v>0</c:v>
                </c:pt>
                <c:pt idx="1">
                  <c:v>0.234684</c:v>
                </c:pt>
                <c:pt idx="2">
                  <c:v>0.46127699999999999</c:v>
                </c:pt>
                <c:pt idx="3">
                  <c:v>0.68201639999999997</c:v>
                </c:pt>
                <c:pt idx="4">
                  <c:v>0.90195029999999987</c:v>
                </c:pt>
                <c:pt idx="5">
                  <c:v>1.1274048000000001</c:v>
                </c:pt>
                <c:pt idx="6">
                  <c:v>1.3436391999999999</c:v>
                </c:pt>
                <c:pt idx="7">
                  <c:v>1.5522053</c:v>
                </c:pt>
                <c:pt idx="8">
                  <c:v>1.7529701</c:v>
                </c:pt>
                <c:pt idx="9">
                  <c:v>1.9365786</c:v>
                </c:pt>
                <c:pt idx="10">
                  <c:v>2.1213575999999996</c:v>
                </c:pt>
                <c:pt idx="11">
                  <c:v>2.3117481999999998</c:v>
                </c:pt>
                <c:pt idx="12">
                  <c:v>2.5020234000000001</c:v>
                </c:pt>
                <c:pt idx="13">
                  <c:v>2.6851396000000003</c:v>
                </c:pt>
                <c:pt idx="14">
                  <c:v>2.8347789000000003</c:v>
                </c:pt>
                <c:pt idx="15">
                  <c:v>2.9956464999999999</c:v>
                </c:pt>
                <c:pt idx="16">
                  <c:v>3.1545144000000001</c:v>
                </c:pt>
                <c:pt idx="17">
                  <c:v>3.2854260999999996</c:v>
                </c:pt>
                <c:pt idx="18">
                  <c:v>3.4086512999999998</c:v>
                </c:pt>
                <c:pt idx="19">
                  <c:v>3.557642</c:v>
                </c:pt>
                <c:pt idx="20">
                  <c:v>3.6895864000000005</c:v>
                </c:pt>
                <c:pt idx="21">
                  <c:v>3.7683515000000001</c:v>
                </c:pt>
                <c:pt idx="22">
                  <c:v>3.4619507999999999</c:v>
                </c:pt>
                <c:pt idx="23">
                  <c:v>3.1841691000000005</c:v>
                </c:pt>
                <c:pt idx="24">
                  <c:v>2.9398343999999996</c:v>
                </c:pt>
                <c:pt idx="25">
                  <c:v>2.7281771999999997</c:v>
                </c:pt>
                <c:pt idx="26">
                  <c:v>2.5395864000000001</c:v>
                </c:pt>
                <c:pt idx="2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BB9-40C2-A32D-92A60EF69F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0529391"/>
        <c:axId val="1800525071"/>
      </c:scatterChart>
      <c:valAx>
        <c:axId val="1875850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863423"/>
        <c:crosses val="autoZero"/>
        <c:crossBetween val="midCat"/>
      </c:valAx>
      <c:valAx>
        <c:axId val="1875863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850463"/>
        <c:crosses val="autoZero"/>
        <c:crossBetween val="midCat"/>
      </c:valAx>
      <c:valAx>
        <c:axId val="180052507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0529391"/>
        <c:crosses val="max"/>
        <c:crossBetween val="midCat"/>
      </c:valAx>
      <c:valAx>
        <c:axId val="180052939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005250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Coils (AC</a:t>
            </a:r>
            <a:r>
              <a:rPr lang="en-ZA" baseline="0"/>
              <a:t> Input)</a:t>
            </a:r>
            <a:endParaRPr lang="en-Z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ZA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'Baseline (Coils)'!$I$4:$I$13</c:f>
              <c:numCache>
                <c:formatCode>General</c:formatCode>
                <c:ptCount val="10"/>
                <c:pt idx="0">
                  <c:v>14.69</c:v>
                </c:pt>
                <c:pt idx="1">
                  <c:v>10.54</c:v>
                </c:pt>
                <c:pt idx="2">
                  <c:v>8.68</c:v>
                </c:pt>
                <c:pt idx="3">
                  <c:v>7.57</c:v>
                </c:pt>
                <c:pt idx="4">
                  <c:v>6.71</c:v>
                </c:pt>
                <c:pt idx="5">
                  <c:v>6.2149999999999999</c:v>
                </c:pt>
                <c:pt idx="6">
                  <c:v>5.81</c:v>
                </c:pt>
                <c:pt idx="7">
                  <c:v>5.47</c:v>
                </c:pt>
                <c:pt idx="8">
                  <c:v>5.18</c:v>
                </c:pt>
                <c:pt idx="9">
                  <c:v>4.95</c:v>
                </c:pt>
              </c:numCache>
            </c:numRef>
          </c:xVal>
          <c:yVal>
            <c:numRef>
              <c:f>'Baseline (Coils)'!$J$4:$J$13</c:f>
              <c:numCache>
                <c:formatCode>General</c:formatCode>
                <c:ptCount val="10"/>
                <c:pt idx="0">
                  <c:v>0.97099999999999997</c:v>
                </c:pt>
                <c:pt idx="1">
                  <c:v>1.175</c:v>
                </c:pt>
                <c:pt idx="2">
                  <c:v>1.35</c:v>
                </c:pt>
                <c:pt idx="3">
                  <c:v>1.51</c:v>
                </c:pt>
                <c:pt idx="4">
                  <c:v>1.64</c:v>
                </c:pt>
                <c:pt idx="5">
                  <c:v>1.76</c:v>
                </c:pt>
                <c:pt idx="6">
                  <c:v>1.88</c:v>
                </c:pt>
                <c:pt idx="7">
                  <c:v>1.98</c:v>
                </c:pt>
                <c:pt idx="8">
                  <c:v>2.09</c:v>
                </c:pt>
                <c:pt idx="9">
                  <c:v>2.19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0D-44B3-9822-8002F2437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0933760"/>
        <c:axId val="1208120912"/>
      </c:scatterChart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'Baseline (Coils)'!$I$4:$I$13</c:f>
              <c:numCache>
                <c:formatCode>General</c:formatCode>
                <c:ptCount val="10"/>
                <c:pt idx="0">
                  <c:v>14.69</c:v>
                </c:pt>
                <c:pt idx="1">
                  <c:v>10.54</c:v>
                </c:pt>
                <c:pt idx="2">
                  <c:v>8.68</c:v>
                </c:pt>
                <c:pt idx="3">
                  <c:v>7.57</c:v>
                </c:pt>
                <c:pt idx="4">
                  <c:v>6.71</c:v>
                </c:pt>
                <c:pt idx="5">
                  <c:v>6.2149999999999999</c:v>
                </c:pt>
                <c:pt idx="6">
                  <c:v>5.81</c:v>
                </c:pt>
                <c:pt idx="7">
                  <c:v>5.47</c:v>
                </c:pt>
                <c:pt idx="8">
                  <c:v>5.18</c:v>
                </c:pt>
                <c:pt idx="9">
                  <c:v>4.95</c:v>
                </c:pt>
              </c:numCache>
            </c:numRef>
          </c:xVal>
          <c:yVal>
            <c:numRef>
              <c:f>'Baseline (Coils)'!$K$4:$K$13</c:f>
              <c:numCache>
                <c:formatCode>General</c:formatCode>
                <c:ptCount val="10"/>
                <c:pt idx="0">
                  <c:v>14.26399</c:v>
                </c:pt>
                <c:pt idx="1">
                  <c:v>12.384499999999999</c:v>
                </c:pt>
                <c:pt idx="2">
                  <c:v>11.718</c:v>
                </c:pt>
                <c:pt idx="3">
                  <c:v>11.4307</c:v>
                </c:pt>
                <c:pt idx="4">
                  <c:v>11.004399999999999</c:v>
                </c:pt>
                <c:pt idx="5">
                  <c:v>10.9384</c:v>
                </c:pt>
                <c:pt idx="6">
                  <c:v>10.922799999999999</c:v>
                </c:pt>
                <c:pt idx="7">
                  <c:v>10.830599999999999</c:v>
                </c:pt>
                <c:pt idx="8">
                  <c:v>10.826199999999998</c:v>
                </c:pt>
                <c:pt idx="9">
                  <c:v>10.8405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10D-44B3-9822-8002F2437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8056431"/>
        <c:axId val="838054991"/>
      </c:scatterChart>
      <c:valAx>
        <c:axId val="1120933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8120912"/>
        <c:crosses val="autoZero"/>
        <c:crossBetween val="midCat"/>
      </c:valAx>
      <c:valAx>
        <c:axId val="120812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0933760"/>
        <c:crosses val="autoZero"/>
        <c:crossBetween val="midCat"/>
      </c:valAx>
      <c:valAx>
        <c:axId val="83805499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056431"/>
        <c:crosses val="max"/>
        <c:crossBetween val="midCat"/>
      </c:valAx>
      <c:valAx>
        <c:axId val="83805643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38054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Coils (AC Output)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'Baseline (Coils)'!$L$4:$L$13</c:f>
              <c:numCache>
                <c:formatCode>General</c:formatCode>
                <c:ptCount val="10"/>
                <c:pt idx="0">
                  <c:v>3.46</c:v>
                </c:pt>
                <c:pt idx="1">
                  <c:v>4.29</c:v>
                </c:pt>
                <c:pt idx="2">
                  <c:v>5.0599999999999996</c:v>
                </c:pt>
                <c:pt idx="3">
                  <c:v>5.67</c:v>
                </c:pt>
                <c:pt idx="4">
                  <c:v>6.17</c:v>
                </c:pt>
                <c:pt idx="5">
                  <c:v>6.58</c:v>
                </c:pt>
                <c:pt idx="6">
                  <c:v>7.01</c:v>
                </c:pt>
                <c:pt idx="7">
                  <c:v>7.41</c:v>
                </c:pt>
                <c:pt idx="8">
                  <c:v>7.82</c:v>
                </c:pt>
                <c:pt idx="9">
                  <c:v>8.17</c:v>
                </c:pt>
              </c:numCache>
            </c:numRef>
          </c:xVal>
          <c:yVal>
            <c:numRef>
              <c:f>'Baseline (Coils)'!$M$4:$M$13</c:f>
              <c:numCache>
                <c:formatCode>General</c:formatCode>
                <c:ptCount val="10"/>
                <c:pt idx="0">
                  <c:v>2.5</c:v>
                </c:pt>
                <c:pt idx="1">
                  <c:v>1.78</c:v>
                </c:pt>
                <c:pt idx="2">
                  <c:v>1.46</c:v>
                </c:pt>
                <c:pt idx="3">
                  <c:v>1.28</c:v>
                </c:pt>
                <c:pt idx="4">
                  <c:v>1.1399999999999999</c:v>
                </c:pt>
                <c:pt idx="5">
                  <c:v>1.05</c:v>
                </c:pt>
                <c:pt idx="6">
                  <c:v>0.98399999999999999</c:v>
                </c:pt>
                <c:pt idx="7">
                  <c:v>0.92500000000000004</c:v>
                </c:pt>
                <c:pt idx="8">
                  <c:v>0.88</c:v>
                </c:pt>
                <c:pt idx="9">
                  <c:v>0.84099999999999997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67-417C-BDC2-4CD9D39397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1905120"/>
        <c:axId val="1721903680"/>
      </c:scatterChart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'Baseline (Coils)'!$L$4:$L$13</c:f>
              <c:numCache>
                <c:formatCode>General</c:formatCode>
                <c:ptCount val="10"/>
                <c:pt idx="0">
                  <c:v>3.46</c:v>
                </c:pt>
                <c:pt idx="1">
                  <c:v>4.29</c:v>
                </c:pt>
                <c:pt idx="2">
                  <c:v>5.0599999999999996</c:v>
                </c:pt>
                <c:pt idx="3">
                  <c:v>5.67</c:v>
                </c:pt>
                <c:pt idx="4">
                  <c:v>6.17</c:v>
                </c:pt>
                <c:pt idx="5">
                  <c:v>6.58</c:v>
                </c:pt>
                <c:pt idx="6">
                  <c:v>7.01</c:v>
                </c:pt>
                <c:pt idx="7">
                  <c:v>7.41</c:v>
                </c:pt>
                <c:pt idx="8">
                  <c:v>7.82</c:v>
                </c:pt>
                <c:pt idx="9">
                  <c:v>8.17</c:v>
                </c:pt>
              </c:numCache>
            </c:numRef>
          </c:xVal>
          <c:yVal>
            <c:numRef>
              <c:f>'Baseline (Coils)'!$N$4:$N$13</c:f>
              <c:numCache>
                <c:formatCode>General</c:formatCode>
                <c:ptCount val="10"/>
                <c:pt idx="0">
                  <c:v>8.65</c:v>
                </c:pt>
                <c:pt idx="1">
                  <c:v>7.6362000000000005</c:v>
                </c:pt>
                <c:pt idx="2">
                  <c:v>7.3875999999999991</c:v>
                </c:pt>
                <c:pt idx="3">
                  <c:v>7.2576000000000001</c:v>
                </c:pt>
                <c:pt idx="4">
                  <c:v>7.0337999999999994</c:v>
                </c:pt>
                <c:pt idx="5">
                  <c:v>6.9090000000000007</c:v>
                </c:pt>
                <c:pt idx="6">
                  <c:v>6.8978399999999995</c:v>
                </c:pt>
                <c:pt idx="7">
                  <c:v>6.8542500000000004</c:v>
                </c:pt>
                <c:pt idx="8">
                  <c:v>6.8816000000000006</c:v>
                </c:pt>
                <c:pt idx="9">
                  <c:v>6.8709699999999998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067-417C-BDC2-4CD9D39397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2770416"/>
        <c:axId val="1562768496"/>
      </c:scatterChart>
      <c:valAx>
        <c:axId val="1721905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1903680"/>
        <c:crosses val="autoZero"/>
        <c:crossBetween val="midCat"/>
      </c:valAx>
      <c:valAx>
        <c:axId val="172190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1905120"/>
        <c:crosses val="autoZero"/>
        <c:crossBetween val="midCat"/>
      </c:valAx>
      <c:valAx>
        <c:axId val="156276849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2770416"/>
        <c:crosses val="max"/>
        <c:crossBetween val="midCat"/>
      </c:valAx>
      <c:valAx>
        <c:axId val="15627704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62768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'Baseline (Coils)'!$AB$4:$AB$13</c:f>
              <c:numCache>
                <c:formatCode>General</c:formatCode>
                <c:ptCount val="10"/>
                <c:pt idx="0">
                  <c:v>19.184000000000001</c:v>
                </c:pt>
                <c:pt idx="1">
                  <c:v>13.82</c:v>
                </c:pt>
                <c:pt idx="2">
                  <c:v>11.464</c:v>
                </c:pt>
                <c:pt idx="3">
                  <c:v>10.199</c:v>
                </c:pt>
                <c:pt idx="4">
                  <c:v>9.3179999999999996</c:v>
                </c:pt>
                <c:pt idx="5">
                  <c:v>8.6579999999999995</c:v>
                </c:pt>
                <c:pt idx="6">
                  <c:v>8.17</c:v>
                </c:pt>
                <c:pt idx="7">
                  <c:v>7.7789999999999999</c:v>
                </c:pt>
                <c:pt idx="8">
                  <c:v>7.476</c:v>
                </c:pt>
                <c:pt idx="9">
                  <c:v>7.2110000000000003</c:v>
                </c:pt>
              </c:numCache>
            </c:numRef>
          </c:xVal>
          <c:yVal>
            <c:numRef>
              <c:f>'Baseline (Coils)'!$AC$4:$AC$13</c:f>
              <c:numCache>
                <c:formatCode>General</c:formatCode>
                <c:ptCount val="10"/>
                <c:pt idx="0">
                  <c:v>0.82</c:v>
                </c:pt>
                <c:pt idx="1">
                  <c:v>1.01</c:v>
                </c:pt>
                <c:pt idx="2">
                  <c:v>1.1599999999999999</c:v>
                </c:pt>
                <c:pt idx="3">
                  <c:v>1.27</c:v>
                </c:pt>
                <c:pt idx="4">
                  <c:v>1.39</c:v>
                </c:pt>
                <c:pt idx="5">
                  <c:v>1.49</c:v>
                </c:pt>
                <c:pt idx="6">
                  <c:v>1.59</c:v>
                </c:pt>
                <c:pt idx="7">
                  <c:v>1.68</c:v>
                </c:pt>
                <c:pt idx="8">
                  <c:v>1.76</c:v>
                </c:pt>
                <c:pt idx="9">
                  <c:v>1.85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04F-40FF-8543-FAE276D1F2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4065872"/>
        <c:axId val="914066352"/>
      </c:scatterChart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'Baseline (Coils)'!$AB$4:$AB$13</c:f>
              <c:numCache>
                <c:formatCode>General</c:formatCode>
                <c:ptCount val="10"/>
                <c:pt idx="0">
                  <c:v>19.184000000000001</c:v>
                </c:pt>
                <c:pt idx="1">
                  <c:v>13.82</c:v>
                </c:pt>
                <c:pt idx="2">
                  <c:v>11.464</c:v>
                </c:pt>
                <c:pt idx="3">
                  <c:v>10.199</c:v>
                </c:pt>
                <c:pt idx="4">
                  <c:v>9.3179999999999996</c:v>
                </c:pt>
                <c:pt idx="5">
                  <c:v>8.6579999999999995</c:v>
                </c:pt>
                <c:pt idx="6">
                  <c:v>8.17</c:v>
                </c:pt>
                <c:pt idx="7">
                  <c:v>7.7789999999999999</c:v>
                </c:pt>
                <c:pt idx="8">
                  <c:v>7.476</c:v>
                </c:pt>
                <c:pt idx="9">
                  <c:v>7.2110000000000003</c:v>
                </c:pt>
              </c:numCache>
            </c:numRef>
          </c:xVal>
          <c:yVal>
            <c:numRef>
              <c:f>'Baseline (Coils)'!$AD$4:$AD$13</c:f>
              <c:numCache>
                <c:formatCode>General</c:formatCode>
                <c:ptCount val="10"/>
                <c:pt idx="0">
                  <c:v>15.730879999999999</c:v>
                </c:pt>
                <c:pt idx="1">
                  <c:v>13.9582</c:v>
                </c:pt>
                <c:pt idx="2">
                  <c:v>13.29824</c:v>
                </c:pt>
                <c:pt idx="3">
                  <c:v>12.952730000000001</c:v>
                </c:pt>
                <c:pt idx="4">
                  <c:v>12.952019999999999</c:v>
                </c:pt>
                <c:pt idx="5">
                  <c:v>12.900419999999999</c:v>
                </c:pt>
                <c:pt idx="6">
                  <c:v>12.990300000000001</c:v>
                </c:pt>
                <c:pt idx="7">
                  <c:v>13.068719999999999</c:v>
                </c:pt>
                <c:pt idx="8">
                  <c:v>13.15776</c:v>
                </c:pt>
                <c:pt idx="9">
                  <c:v>13.340350000000001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04F-40FF-8543-FAE276D1F2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5643375"/>
        <c:axId val="825639055"/>
      </c:scatterChart>
      <c:valAx>
        <c:axId val="914065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066352"/>
        <c:crosses val="autoZero"/>
        <c:crossBetween val="midCat"/>
      </c:valAx>
      <c:valAx>
        <c:axId val="91406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065872"/>
        <c:crosses val="autoZero"/>
        <c:crossBetween val="midCat"/>
      </c:valAx>
      <c:valAx>
        <c:axId val="82563905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643375"/>
        <c:crosses val="max"/>
        <c:crossBetween val="midCat"/>
      </c:valAx>
      <c:valAx>
        <c:axId val="82564337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256390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'Baseline (Coils)'!$AE$4:$AE$13</c:f>
              <c:numCache>
                <c:formatCode>General</c:formatCode>
                <c:ptCount val="10"/>
                <c:pt idx="0">
                  <c:v>4.4740000000000002</c:v>
                </c:pt>
                <c:pt idx="1">
                  <c:v>6.367</c:v>
                </c:pt>
                <c:pt idx="2">
                  <c:v>7.7809999999999997</c:v>
                </c:pt>
                <c:pt idx="3">
                  <c:v>8.952</c:v>
                </c:pt>
                <c:pt idx="4">
                  <c:v>10.006</c:v>
                </c:pt>
                <c:pt idx="5">
                  <c:v>10.961</c:v>
                </c:pt>
                <c:pt idx="6">
                  <c:v>11.836</c:v>
                </c:pt>
                <c:pt idx="7">
                  <c:v>12.656000000000001</c:v>
                </c:pt>
                <c:pt idx="8">
                  <c:v>13.423999999999999</c:v>
                </c:pt>
                <c:pt idx="9">
                  <c:v>14.162000000000001</c:v>
                </c:pt>
              </c:numCache>
            </c:numRef>
          </c:xVal>
          <c:yVal>
            <c:numRef>
              <c:f>'Baseline (Coils)'!$AF$4:$AF$13</c:f>
              <c:numCache>
                <c:formatCode>General</c:formatCode>
                <c:ptCount val="10"/>
                <c:pt idx="0">
                  <c:v>2.2360000000000002</c:v>
                </c:pt>
                <c:pt idx="1">
                  <c:v>1.591</c:v>
                </c:pt>
                <c:pt idx="2">
                  <c:v>1.296</c:v>
                </c:pt>
                <c:pt idx="3">
                  <c:v>1.1180000000000001</c:v>
                </c:pt>
                <c:pt idx="4">
                  <c:v>0.999</c:v>
                </c:pt>
                <c:pt idx="5">
                  <c:v>0.91200000000000003</c:v>
                </c:pt>
                <c:pt idx="6">
                  <c:v>0.84399999999999997</c:v>
                </c:pt>
                <c:pt idx="7">
                  <c:v>0.79</c:v>
                </c:pt>
                <c:pt idx="8">
                  <c:v>0.745</c:v>
                </c:pt>
                <c:pt idx="9">
                  <c:v>0.70699999999999996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E87-4F55-B8DC-F5B1775CEA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6187744"/>
        <c:axId val="876189664"/>
      </c:scatterChart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'Baseline (Coils)'!$AE$4:$AE$13</c:f>
              <c:numCache>
                <c:formatCode>General</c:formatCode>
                <c:ptCount val="10"/>
                <c:pt idx="0">
                  <c:v>4.4740000000000002</c:v>
                </c:pt>
                <c:pt idx="1">
                  <c:v>6.367</c:v>
                </c:pt>
                <c:pt idx="2">
                  <c:v>7.7809999999999997</c:v>
                </c:pt>
                <c:pt idx="3">
                  <c:v>8.952</c:v>
                </c:pt>
                <c:pt idx="4">
                  <c:v>10.006</c:v>
                </c:pt>
                <c:pt idx="5">
                  <c:v>10.961</c:v>
                </c:pt>
                <c:pt idx="6">
                  <c:v>11.836</c:v>
                </c:pt>
                <c:pt idx="7">
                  <c:v>12.656000000000001</c:v>
                </c:pt>
                <c:pt idx="8">
                  <c:v>13.423999999999999</c:v>
                </c:pt>
                <c:pt idx="9">
                  <c:v>14.162000000000001</c:v>
                </c:pt>
              </c:numCache>
            </c:numRef>
          </c:xVal>
          <c:yVal>
            <c:numRef>
              <c:f>'Baseline (Coils)'!$AG$4:$AG$13</c:f>
              <c:numCache>
                <c:formatCode>General</c:formatCode>
                <c:ptCount val="10"/>
                <c:pt idx="0">
                  <c:v>10.003864000000002</c:v>
                </c:pt>
                <c:pt idx="1">
                  <c:v>10.129897</c:v>
                </c:pt>
                <c:pt idx="2">
                  <c:v>10.084175999999999</c:v>
                </c:pt>
                <c:pt idx="3">
                  <c:v>10.008336000000002</c:v>
                </c:pt>
                <c:pt idx="4">
                  <c:v>9.9959939999999996</c:v>
                </c:pt>
                <c:pt idx="5">
                  <c:v>9.9964320000000004</c:v>
                </c:pt>
                <c:pt idx="6">
                  <c:v>9.9895840000000007</c:v>
                </c:pt>
                <c:pt idx="7">
                  <c:v>9.9982400000000009</c:v>
                </c:pt>
                <c:pt idx="8">
                  <c:v>10.00088</c:v>
                </c:pt>
                <c:pt idx="9">
                  <c:v>10.012534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E87-4F55-B8DC-F5B1775CEA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6184864"/>
        <c:axId val="876189184"/>
      </c:scatterChart>
      <c:valAx>
        <c:axId val="876187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6189664"/>
        <c:crosses val="autoZero"/>
        <c:crossBetween val="midCat"/>
      </c:valAx>
      <c:valAx>
        <c:axId val="87618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6187744"/>
        <c:crosses val="autoZero"/>
        <c:crossBetween val="midCat"/>
      </c:valAx>
      <c:valAx>
        <c:axId val="87618918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6184864"/>
        <c:crosses val="max"/>
        <c:crossBetween val="midCat"/>
      </c:valAx>
      <c:valAx>
        <c:axId val="8761848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76189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'Baseline (Coils)'!$AI$4:$AI$13</c:f>
              <c:numCache>
                <c:formatCode>General</c:formatCode>
                <c:ptCount val="10"/>
                <c:pt idx="0">
                  <c:v>19.079999999999998</c:v>
                </c:pt>
                <c:pt idx="1">
                  <c:v>13.48</c:v>
                </c:pt>
                <c:pt idx="2">
                  <c:v>11.1</c:v>
                </c:pt>
                <c:pt idx="3">
                  <c:v>9.7200000000000006</c:v>
                </c:pt>
                <c:pt idx="4">
                  <c:v>8.73</c:v>
                </c:pt>
                <c:pt idx="5">
                  <c:v>7.97</c:v>
                </c:pt>
                <c:pt idx="6">
                  <c:v>7.41</c:v>
                </c:pt>
                <c:pt idx="7">
                  <c:v>6.88</c:v>
                </c:pt>
                <c:pt idx="8">
                  <c:v>6.55</c:v>
                </c:pt>
                <c:pt idx="9">
                  <c:v>6.24</c:v>
                </c:pt>
              </c:numCache>
            </c:numRef>
          </c:xVal>
          <c:yVal>
            <c:numRef>
              <c:f>'Baseline (Coils)'!$AJ$4:$AJ$13</c:f>
              <c:numCache>
                <c:formatCode>General</c:formatCode>
                <c:ptCount val="10"/>
                <c:pt idx="0">
                  <c:v>0.77800000000000002</c:v>
                </c:pt>
                <c:pt idx="1">
                  <c:v>0.93100000000000005</c:v>
                </c:pt>
                <c:pt idx="2">
                  <c:v>1.06</c:v>
                </c:pt>
                <c:pt idx="3">
                  <c:v>1.1599999999999999</c:v>
                </c:pt>
                <c:pt idx="4">
                  <c:v>1.27</c:v>
                </c:pt>
                <c:pt idx="5">
                  <c:v>1.37</c:v>
                </c:pt>
                <c:pt idx="6">
                  <c:v>1.46</c:v>
                </c:pt>
                <c:pt idx="7">
                  <c:v>1.54</c:v>
                </c:pt>
                <c:pt idx="8">
                  <c:v>1.62</c:v>
                </c:pt>
                <c:pt idx="9">
                  <c:v>1.7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E5F-4BFE-BD5F-F3F22F4802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7504768"/>
        <c:axId val="1717503808"/>
      </c:scatterChart>
      <c:scatterChart>
        <c:scatterStyle val="smoothMarker"/>
        <c:varyColors val="0"/>
        <c:ser>
          <c:idx val="1"/>
          <c:order val="1"/>
          <c:tx>
            <c:strRef>
              <c:f>'Baseline (Coils)'!$AI$4</c:f>
              <c:strCache>
                <c:ptCount val="1"/>
                <c:pt idx="0">
                  <c:v>19,08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'Baseline (Coils)'!$AI$4:$AI$13</c:f>
              <c:numCache>
                <c:formatCode>General</c:formatCode>
                <c:ptCount val="10"/>
                <c:pt idx="0">
                  <c:v>19.079999999999998</c:v>
                </c:pt>
                <c:pt idx="1">
                  <c:v>13.48</c:v>
                </c:pt>
                <c:pt idx="2">
                  <c:v>11.1</c:v>
                </c:pt>
                <c:pt idx="3">
                  <c:v>9.7200000000000006</c:v>
                </c:pt>
                <c:pt idx="4">
                  <c:v>8.73</c:v>
                </c:pt>
                <c:pt idx="5">
                  <c:v>7.97</c:v>
                </c:pt>
                <c:pt idx="6">
                  <c:v>7.41</c:v>
                </c:pt>
                <c:pt idx="7">
                  <c:v>6.88</c:v>
                </c:pt>
                <c:pt idx="8">
                  <c:v>6.55</c:v>
                </c:pt>
                <c:pt idx="9">
                  <c:v>6.24</c:v>
                </c:pt>
              </c:numCache>
            </c:numRef>
          </c:xVal>
          <c:yVal>
            <c:numRef>
              <c:f>'Baseline (Coils)'!$AK$4:$AK$13</c:f>
              <c:numCache>
                <c:formatCode>General</c:formatCode>
                <c:ptCount val="10"/>
                <c:pt idx="0">
                  <c:v>14.844239999999999</c:v>
                </c:pt>
                <c:pt idx="1">
                  <c:v>12.549880000000002</c:v>
                </c:pt>
                <c:pt idx="2">
                  <c:v>11.766</c:v>
                </c:pt>
                <c:pt idx="3">
                  <c:v>11.2752</c:v>
                </c:pt>
                <c:pt idx="4">
                  <c:v>11.087100000000001</c:v>
                </c:pt>
                <c:pt idx="5">
                  <c:v>10.918900000000001</c:v>
                </c:pt>
                <c:pt idx="6">
                  <c:v>10.8186</c:v>
                </c:pt>
                <c:pt idx="7">
                  <c:v>10.5952</c:v>
                </c:pt>
                <c:pt idx="8">
                  <c:v>10.611000000000001</c:v>
                </c:pt>
                <c:pt idx="9">
                  <c:v>10.608000000000001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E5F-4BFE-BD5F-F3F22F4802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1574015"/>
        <c:axId val="801579295"/>
      </c:scatterChart>
      <c:valAx>
        <c:axId val="1717504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7503808"/>
        <c:crosses val="autoZero"/>
        <c:crossBetween val="midCat"/>
      </c:valAx>
      <c:valAx>
        <c:axId val="171750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7504768"/>
        <c:crosses val="autoZero"/>
        <c:crossBetween val="midCat"/>
      </c:valAx>
      <c:valAx>
        <c:axId val="80157929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574015"/>
        <c:crosses val="max"/>
        <c:crossBetween val="midCat"/>
      </c:valAx>
      <c:valAx>
        <c:axId val="80157401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01579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5.xml"/><Relationship Id="rId18" Type="http://schemas.openxmlformats.org/officeDocument/2006/relationships/chart" Target="../charts/chart20.xml"/><Relationship Id="rId26" Type="http://schemas.openxmlformats.org/officeDocument/2006/relationships/chart" Target="../charts/chart28.xml"/><Relationship Id="rId3" Type="http://schemas.openxmlformats.org/officeDocument/2006/relationships/chart" Target="../charts/chart5.xml"/><Relationship Id="rId21" Type="http://schemas.openxmlformats.org/officeDocument/2006/relationships/chart" Target="../charts/chart23.xml"/><Relationship Id="rId34" Type="http://schemas.openxmlformats.org/officeDocument/2006/relationships/chart" Target="../charts/chart36.xml"/><Relationship Id="rId7" Type="http://schemas.openxmlformats.org/officeDocument/2006/relationships/chart" Target="../charts/chart9.xml"/><Relationship Id="rId12" Type="http://schemas.openxmlformats.org/officeDocument/2006/relationships/chart" Target="../charts/chart14.xml"/><Relationship Id="rId17" Type="http://schemas.openxmlformats.org/officeDocument/2006/relationships/chart" Target="../charts/chart19.xml"/><Relationship Id="rId25" Type="http://schemas.openxmlformats.org/officeDocument/2006/relationships/chart" Target="../charts/chart27.xml"/><Relationship Id="rId33" Type="http://schemas.openxmlformats.org/officeDocument/2006/relationships/chart" Target="../charts/chart35.xml"/><Relationship Id="rId2" Type="http://schemas.openxmlformats.org/officeDocument/2006/relationships/chart" Target="../charts/chart4.xml"/><Relationship Id="rId16" Type="http://schemas.openxmlformats.org/officeDocument/2006/relationships/chart" Target="../charts/chart18.xml"/><Relationship Id="rId20" Type="http://schemas.openxmlformats.org/officeDocument/2006/relationships/chart" Target="../charts/chart22.xml"/><Relationship Id="rId29" Type="http://schemas.openxmlformats.org/officeDocument/2006/relationships/chart" Target="../charts/chart31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11" Type="http://schemas.openxmlformats.org/officeDocument/2006/relationships/chart" Target="../charts/chart13.xml"/><Relationship Id="rId24" Type="http://schemas.openxmlformats.org/officeDocument/2006/relationships/chart" Target="../charts/chart26.xml"/><Relationship Id="rId32" Type="http://schemas.openxmlformats.org/officeDocument/2006/relationships/chart" Target="../charts/chart34.xml"/><Relationship Id="rId5" Type="http://schemas.openxmlformats.org/officeDocument/2006/relationships/chart" Target="../charts/chart7.xml"/><Relationship Id="rId15" Type="http://schemas.openxmlformats.org/officeDocument/2006/relationships/chart" Target="../charts/chart17.xml"/><Relationship Id="rId23" Type="http://schemas.openxmlformats.org/officeDocument/2006/relationships/chart" Target="../charts/chart25.xml"/><Relationship Id="rId28" Type="http://schemas.openxmlformats.org/officeDocument/2006/relationships/chart" Target="../charts/chart30.xml"/><Relationship Id="rId36" Type="http://schemas.openxmlformats.org/officeDocument/2006/relationships/chart" Target="../charts/chart38.xml"/><Relationship Id="rId10" Type="http://schemas.openxmlformats.org/officeDocument/2006/relationships/chart" Target="../charts/chart12.xml"/><Relationship Id="rId19" Type="http://schemas.openxmlformats.org/officeDocument/2006/relationships/chart" Target="../charts/chart21.xml"/><Relationship Id="rId31" Type="http://schemas.openxmlformats.org/officeDocument/2006/relationships/chart" Target="../charts/chart33.xml"/><Relationship Id="rId4" Type="http://schemas.openxmlformats.org/officeDocument/2006/relationships/chart" Target="../charts/chart6.xml"/><Relationship Id="rId9" Type="http://schemas.openxmlformats.org/officeDocument/2006/relationships/chart" Target="../charts/chart11.xml"/><Relationship Id="rId14" Type="http://schemas.openxmlformats.org/officeDocument/2006/relationships/chart" Target="../charts/chart16.xml"/><Relationship Id="rId22" Type="http://schemas.openxmlformats.org/officeDocument/2006/relationships/chart" Target="../charts/chart24.xml"/><Relationship Id="rId27" Type="http://schemas.openxmlformats.org/officeDocument/2006/relationships/chart" Target="../charts/chart29.xml"/><Relationship Id="rId30" Type="http://schemas.openxmlformats.org/officeDocument/2006/relationships/chart" Target="../charts/chart32.xml"/><Relationship Id="rId35" Type="http://schemas.openxmlformats.org/officeDocument/2006/relationships/chart" Target="../charts/chart37.xml"/><Relationship Id="rId8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16</xdr:row>
      <xdr:rowOff>0</xdr:rowOff>
    </xdr:from>
    <xdr:to>
      <xdr:col>7</xdr:col>
      <xdr:colOff>57150</xdr:colOff>
      <xdr:row>26</xdr:row>
      <xdr:rowOff>152447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A143C6A-D170-2727-4582-4AAFEB5A5F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5200" y="2946400"/>
          <a:ext cx="3714750" cy="1993947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2</xdr:row>
      <xdr:rowOff>1</xdr:rowOff>
    </xdr:from>
    <xdr:to>
      <xdr:col>6</xdr:col>
      <xdr:colOff>6350</xdr:colOff>
      <xdr:row>13</xdr:row>
      <xdr:rowOff>152753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175EA3A5-E710-5B77-A5DA-92A42B578A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5201" y="368301"/>
          <a:ext cx="3054349" cy="2178402"/>
        </a:xfrm>
        <a:prstGeom prst="rect">
          <a:avLst/>
        </a:prstGeom>
      </xdr:spPr>
    </xdr:pic>
    <xdr:clientData/>
  </xdr:twoCellAnchor>
  <xdr:twoCellAnchor editAs="oneCell">
    <xdr:from>
      <xdr:col>1</xdr:col>
      <xdr:colOff>12700</xdr:colOff>
      <xdr:row>29</xdr:row>
      <xdr:rowOff>0</xdr:rowOff>
    </xdr:from>
    <xdr:to>
      <xdr:col>6</xdr:col>
      <xdr:colOff>38100</xdr:colOff>
      <xdr:row>39</xdr:row>
      <xdr:rowOff>175275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2E7A457-07FB-92E7-0AB9-25128C35F1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7900" y="5340350"/>
          <a:ext cx="3073400" cy="201677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42</xdr:row>
      <xdr:rowOff>1</xdr:rowOff>
    </xdr:from>
    <xdr:to>
      <xdr:col>7</xdr:col>
      <xdr:colOff>565150</xdr:colOff>
      <xdr:row>53</xdr:row>
      <xdr:rowOff>145101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2C392719-EE06-E303-0F3D-31AFDBD35E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5200" y="7734301"/>
          <a:ext cx="4222750" cy="217075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56</xdr:row>
      <xdr:rowOff>0</xdr:rowOff>
    </xdr:from>
    <xdr:to>
      <xdr:col>8</xdr:col>
      <xdr:colOff>38099</xdr:colOff>
      <xdr:row>67</xdr:row>
      <xdr:rowOff>160513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AD3922D0-D4B1-DA28-E6B9-35AE27351D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5200" y="10312400"/>
          <a:ext cx="4305299" cy="218616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247650</xdr:colOff>
      <xdr:row>1</xdr:row>
      <xdr:rowOff>12700</xdr:rowOff>
    </xdr:from>
    <xdr:to>
      <xdr:col>12</xdr:col>
      <xdr:colOff>79375</xdr:colOff>
      <xdr:row>15</xdr:row>
      <xdr:rowOff>136525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284FA7-9996-4699-B570-33FF75B4F7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114439</xdr:colOff>
      <xdr:row>18</xdr:row>
      <xdr:rowOff>100763</xdr:rowOff>
    </xdr:from>
    <xdr:to>
      <xdr:col>12</xdr:col>
      <xdr:colOff>80945</xdr:colOff>
      <xdr:row>33</xdr:row>
      <xdr:rowOff>122534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DB7E125-0D6D-5BE6-79B6-953DCA9ECB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13</xdr:row>
      <xdr:rowOff>85725</xdr:rowOff>
    </xdr:from>
    <xdr:to>
      <xdr:col>4</xdr:col>
      <xdr:colOff>765175</xdr:colOff>
      <xdr:row>28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18AB4C7-C89D-5032-8CC2-6BE8ADA3A7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212725</xdr:colOff>
      <xdr:row>13</xdr:row>
      <xdr:rowOff>104775</xdr:rowOff>
    </xdr:from>
    <xdr:to>
      <xdr:col>11</xdr:col>
      <xdr:colOff>92075</xdr:colOff>
      <xdr:row>28</xdr:row>
      <xdr:rowOff>85725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FCDBE6F-5ED7-5BB8-7952-E2660DBBD6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365125</xdr:colOff>
      <xdr:row>13</xdr:row>
      <xdr:rowOff>111125</xdr:rowOff>
    </xdr:from>
    <xdr:to>
      <xdr:col>18</xdr:col>
      <xdr:colOff>85725</xdr:colOff>
      <xdr:row>28</xdr:row>
      <xdr:rowOff>92075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FCAB960-C7F0-E6BD-8EB1-9DAB6F7138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384175</xdr:colOff>
      <xdr:row>13</xdr:row>
      <xdr:rowOff>111125</xdr:rowOff>
    </xdr:from>
    <xdr:to>
      <xdr:col>25</xdr:col>
      <xdr:colOff>307975</xdr:colOff>
      <xdr:row>28</xdr:row>
      <xdr:rowOff>92075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DEEAAF5-B5AE-F2B6-14AE-D4ED2FDFE4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187325</xdr:colOff>
      <xdr:row>13</xdr:row>
      <xdr:rowOff>98425</xdr:rowOff>
    </xdr:from>
    <xdr:to>
      <xdr:col>30</xdr:col>
      <xdr:colOff>765175</xdr:colOff>
      <xdr:row>28</xdr:row>
      <xdr:rowOff>79375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4E31BC-EA32-E400-0B38-28C87100AE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31</xdr:col>
      <xdr:colOff>187325</xdr:colOff>
      <xdr:row>13</xdr:row>
      <xdr:rowOff>130175</xdr:rowOff>
    </xdr:from>
    <xdr:to>
      <xdr:col>37</xdr:col>
      <xdr:colOff>79375</xdr:colOff>
      <xdr:row>28</xdr:row>
      <xdr:rowOff>111125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CFDFE2-B53B-79EB-AF8C-59DC21E612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37</xdr:col>
      <xdr:colOff>384175</xdr:colOff>
      <xdr:row>13</xdr:row>
      <xdr:rowOff>149225</xdr:rowOff>
    </xdr:from>
    <xdr:to>
      <xdr:col>44</xdr:col>
      <xdr:colOff>301625</xdr:colOff>
      <xdr:row>28</xdr:row>
      <xdr:rowOff>130175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8CCDB83-103B-60FA-947F-64C6B39F91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44</xdr:col>
      <xdr:colOff>492125</xdr:colOff>
      <xdr:row>13</xdr:row>
      <xdr:rowOff>117475</xdr:rowOff>
    </xdr:from>
    <xdr:to>
      <xdr:col>51</xdr:col>
      <xdr:colOff>352425</xdr:colOff>
      <xdr:row>28</xdr:row>
      <xdr:rowOff>98425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AB2EB17-DC9C-04BF-D3E5-FFA8B1031C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232832</xdr:colOff>
      <xdr:row>43</xdr:row>
      <xdr:rowOff>18344</xdr:rowOff>
    </xdr:from>
    <xdr:to>
      <xdr:col>4</xdr:col>
      <xdr:colOff>818443</xdr:colOff>
      <xdr:row>58</xdr:row>
      <xdr:rowOff>9877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F733BFA5-1762-5ADB-3FED-D5C484C0EB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275166</xdr:colOff>
      <xdr:row>43</xdr:row>
      <xdr:rowOff>18344</xdr:rowOff>
    </xdr:from>
    <xdr:to>
      <xdr:col>10</xdr:col>
      <xdr:colOff>769055</xdr:colOff>
      <xdr:row>58</xdr:row>
      <xdr:rowOff>9877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9F1C7F8B-8C29-2693-BFC6-278F0D45C7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52</xdr:col>
      <xdr:colOff>177186</xdr:colOff>
      <xdr:row>13</xdr:row>
      <xdr:rowOff>149328</xdr:rowOff>
    </xdr:from>
    <xdr:to>
      <xdr:col>56</xdr:col>
      <xdr:colOff>765073</xdr:colOff>
      <xdr:row>28</xdr:row>
      <xdr:rowOff>127206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4661EAB3-ECA0-FC58-2BA2-5F994E709F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57</xdr:col>
      <xdr:colOff>207910</xdr:colOff>
      <xdr:row>13</xdr:row>
      <xdr:rowOff>149327</xdr:rowOff>
    </xdr:from>
    <xdr:to>
      <xdr:col>63</xdr:col>
      <xdr:colOff>99345</xdr:colOff>
      <xdr:row>28</xdr:row>
      <xdr:rowOff>127205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F737E983-8A57-CA14-11FD-569DCB3D28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63</xdr:col>
      <xdr:colOff>351298</xdr:colOff>
      <xdr:row>13</xdr:row>
      <xdr:rowOff>169812</xdr:rowOff>
    </xdr:from>
    <xdr:to>
      <xdr:col>70</xdr:col>
      <xdr:colOff>386121</xdr:colOff>
      <xdr:row>28</xdr:row>
      <xdr:rowOff>147690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466EE9A-DD2E-0C44-97CB-6FA6102A84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71</xdr:col>
      <xdr:colOff>177186</xdr:colOff>
      <xdr:row>13</xdr:row>
      <xdr:rowOff>139086</xdr:rowOff>
    </xdr:from>
    <xdr:to>
      <xdr:col>78</xdr:col>
      <xdr:colOff>447573</xdr:colOff>
      <xdr:row>28</xdr:row>
      <xdr:rowOff>116964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28A409DD-8EFE-0530-2F0F-275C35D84F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11</xdr:col>
      <xdr:colOff>207911</xdr:colOff>
      <xdr:row>42</xdr:row>
      <xdr:rowOff>180054</xdr:rowOff>
    </xdr:from>
    <xdr:to>
      <xdr:col>17</xdr:col>
      <xdr:colOff>590960</xdr:colOff>
      <xdr:row>57</xdr:row>
      <xdr:rowOff>157931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91610057-43FC-4DE4-A5B9-BDD9C916DB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18</xdr:col>
      <xdr:colOff>218153</xdr:colOff>
      <xdr:row>42</xdr:row>
      <xdr:rowOff>149328</xdr:rowOff>
    </xdr:from>
    <xdr:to>
      <xdr:col>25</xdr:col>
      <xdr:colOff>119830</xdr:colOff>
      <xdr:row>57</xdr:row>
      <xdr:rowOff>127205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C412601E-1CF4-6ECB-62C6-E5AB895277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248879</xdr:colOff>
      <xdr:row>73</xdr:row>
      <xdr:rowOff>5941</xdr:rowOff>
    </xdr:from>
    <xdr:to>
      <xdr:col>4</xdr:col>
      <xdr:colOff>836766</xdr:colOff>
      <xdr:row>87</xdr:row>
      <xdr:rowOff>168173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77014AB9-A855-EFEA-102E-EB75D43195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5</xdr:col>
      <xdr:colOff>361540</xdr:colOff>
      <xdr:row>73</xdr:row>
      <xdr:rowOff>5941</xdr:rowOff>
    </xdr:from>
    <xdr:to>
      <xdr:col>10</xdr:col>
      <xdr:colOff>836765</xdr:colOff>
      <xdr:row>87</xdr:row>
      <xdr:rowOff>168173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1D2D8A4F-5876-29D7-B879-D410A62F1C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11</xdr:col>
      <xdr:colOff>279604</xdr:colOff>
      <xdr:row>73</xdr:row>
      <xdr:rowOff>5940</xdr:rowOff>
    </xdr:from>
    <xdr:to>
      <xdr:col>17</xdr:col>
      <xdr:colOff>662653</xdr:colOff>
      <xdr:row>87</xdr:row>
      <xdr:rowOff>168172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766AACAD-817F-EB15-C878-5657830147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18</xdr:col>
      <xdr:colOff>310331</xdr:colOff>
      <xdr:row>72</xdr:row>
      <xdr:rowOff>180054</xdr:rowOff>
    </xdr:from>
    <xdr:to>
      <xdr:col>25</xdr:col>
      <xdr:colOff>212008</xdr:colOff>
      <xdr:row>87</xdr:row>
      <xdr:rowOff>157931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30F0F4CC-4690-507D-DBE3-409C986FDD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26</xdr:col>
      <xdr:colOff>187428</xdr:colOff>
      <xdr:row>43</xdr:row>
      <xdr:rowOff>36666</xdr:rowOff>
    </xdr:from>
    <xdr:to>
      <xdr:col>30</xdr:col>
      <xdr:colOff>775315</xdr:colOff>
      <xdr:row>58</xdr:row>
      <xdr:rowOff>14543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5AF09969-1A7B-42A7-3BC8-B900CCFC26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31</xdr:col>
      <xdr:colOff>300089</xdr:colOff>
      <xdr:row>43</xdr:row>
      <xdr:rowOff>46908</xdr:rowOff>
    </xdr:from>
    <xdr:to>
      <xdr:col>37</xdr:col>
      <xdr:colOff>191524</xdr:colOff>
      <xdr:row>58</xdr:row>
      <xdr:rowOff>24785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C6EA3B93-8B07-F9EB-835C-7820663C23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37</xdr:col>
      <xdr:colOff>453718</xdr:colOff>
      <xdr:row>43</xdr:row>
      <xdr:rowOff>67392</xdr:rowOff>
    </xdr:from>
    <xdr:to>
      <xdr:col>44</xdr:col>
      <xdr:colOff>365638</xdr:colOff>
      <xdr:row>58</xdr:row>
      <xdr:rowOff>45269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A326DEE4-0D37-91E1-544C-A42E2F687C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44</xdr:col>
      <xdr:colOff>658558</xdr:colOff>
      <xdr:row>43</xdr:row>
      <xdr:rowOff>36667</xdr:rowOff>
    </xdr:from>
    <xdr:to>
      <xdr:col>51</xdr:col>
      <xdr:colOff>498783</xdr:colOff>
      <xdr:row>58</xdr:row>
      <xdr:rowOff>14544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B9949A18-BCEA-96B3-EDE8-3BAA9ED033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26</xdr:col>
      <xdr:colOff>300088</xdr:colOff>
      <xdr:row>73</xdr:row>
      <xdr:rowOff>36667</xdr:rowOff>
    </xdr:from>
    <xdr:to>
      <xdr:col>31</xdr:col>
      <xdr:colOff>7169</xdr:colOff>
      <xdr:row>88</xdr:row>
      <xdr:rowOff>14544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B25A7289-21E8-B23E-F718-A559668772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31</xdr:col>
      <xdr:colOff>300089</xdr:colOff>
      <xdr:row>73</xdr:row>
      <xdr:rowOff>16183</xdr:rowOff>
    </xdr:from>
    <xdr:to>
      <xdr:col>37</xdr:col>
      <xdr:colOff>191524</xdr:colOff>
      <xdr:row>87</xdr:row>
      <xdr:rowOff>178415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5F0205D8-5804-97E3-1706-D1ACE97CB5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37</xdr:col>
      <xdr:colOff>453719</xdr:colOff>
      <xdr:row>72</xdr:row>
      <xdr:rowOff>169812</xdr:rowOff>
    </xdr:from>
    <xdr:to>
      <xdr:col>44</xdr:col>
      <xdr:colOff>365639</xdr:colOff>
      <xdr:row>87</xdr:row>
      <xdr:rowOff>147689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22D2E1C4-F66E-001F-4E69-4581486E39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44</xdr:col>
      <xdr:colOff>638072</xdr:colOff>
      <xdr:row>72</xdr:row>
      <xdr:rowOff>159570</xdr:rowOff>
    </xdr:from>
    <xdr:to>
      <xdr:col>51</xdr:col>
      <xdr:colOff>478297</xdr:colOff>
      <xdr:row>87</xdr:row>
      <xdr:rowOff>137447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A049EF85-7E4D-C84B-C7E5-03919882E4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52</xdr:col>
      <xdr:colOff>300088</xdr:colOff>
      <xdr:row>43</xdr:row>
      <xdr:rowOff>26424</xdr:rowOff>
    </xdr:from>
    <xdr:to>
      <xdr:col>57</xdr:col>
      <xdr:colOff>7169</xdr:colOff>
      <xdr:row>58</xdr:row>
      <xdr:rowOff>4301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103633FA-8434-5035-D25F-C5039838BE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57</xdr:col>
      <xdr:colOff>300089</xdr:colOff>
      <xdr:row>43</xdr:row>
      <xdr:rowOff>36666</xdr:rowOff>
    </xdr:from>
    <xdr:to>
      <xdr:col>63</xdr:col>
      <xdr:colOff>191524</xdr:colOff>
      <xdr:row>58</xdr:row>
      <xdr:rowOff>14543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59FA9661-ED69-D934-1B37-C77126FE6E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63</xdr:col>
      <xdr:colOff>463960</xdr:colOff>
      <xdr:row>43</xdr:row>
      <xdr:rowOff>67391</xdr:rowOff>
    </xdr:from>
    <xdr:to>
      <xdr:col>70</xdr:col>
      <xdr:colOff>498783</xdr:colOff>
      <xdr:row>58</xdr:row>
      <xdr:rowOff>45268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493F8B78-52A6-6222-2E02-93F496A6B4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71</xdr:col>
      <xdr:colOff>228395</xdr:colOff>
      <xdr:row>43</xdr:row>
      <xdr:rowOff>26424</xdr:rowOff>
    </xdr:from>
    <xdr:to>
      <xdr:col>78</xdr:col>
      <xdr:colOff>498782</xdr:colOff>
      <xdr:row>58</xdr:row>
      <xdr:rowOff>4301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18BFA82E-2B67-ECE5-8206-EE454E5431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52</xdr:col>
      <xdr:colOff>351298</xdr:colOff>
      <xdr:row>73</xdr:row>
      <xdr:rowOff>5941</xdr:rowOff>
    </xdr:from>
    <xdr:to>
      <xdr:col>57</xdr:col>
      <xdr:colOff>58379</xdr:colOff>
      <xdr:row>87</xdr:row>
      <xdr:rowOff>168173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FD0EC18F-218E-4832-7DC6-B8E69010D1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57</xdr:col>
      <xdr:colOff>320573</xdr:colOff>
      <xdr:row>73</xdr:row>
      <xdr:rowOff>36666</xdr:rowOff>
    </xdr:from>
    <xdr:to>
      <xdr:col>63</xdr:col>
      <xdr:colOff>212008</xdr:colOff>
      <xdr:row>88</xdr:row>
      <xdr:rowOff>14543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6B0B73E4-1962-E94D-A8F3-2B93F1ECCB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63</xdr:col>
      <xdr:colOff>474201</xdr:colOff>
      <xdr:row>73</xdr:row>
      <xdr:rowOff>36666</xdr:rowOff>
    </xdr:from>
    <xdr:to>
      <xdr:col>70</xdr:col>
      <xdr:colOff>509024</xdr:colOff>
      <xdr:row>88</xdr:row>
      <xdr:rowOff>14543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5EBD4126-319E-488A-4546-3A14611643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71</xdr:col>
      <xdr:colOff>207912</xdr:colOff>
      <xdr:row>73</xdr:row>
      <xdr:rowOff>16183</xdr:rowOff>
    </xdr:from>
    <xdr:to>
      <xdr:col>78</xdr:col>
      <xdr:colOff>478299</xdr:colOff>
      <xdr:row>87</xdr:row>
      <xdr:rowOff>178415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A3C29899-CEA7-637D-598A-ED588BFB91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158089</xdr:colOff>
      <xdr:row>7</xdr:row>
      <xdr:rowOff>149754</xdr:rowOff>
    </xdr:from>
    <xdr:to>
      <xdr:col>11</xdr:col>
      <xdr:colOff>741495</xdr:colOff>
      <xdr:row>22</xdr:row>
      <xdr:rowOff>114829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CFA69F-3056-7B04-BEC7-9651768AD0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143564</xdr:colOff>
      <xdr:row>13</xdr:row>
      <xdr:rowOff>84759</xdr:rowOff>
    </xdr:from>
    <xdr:to>
      <xdr:col>12</xdr:col>
      <xdr:colOff>332684</xdr:colOff>
      <xdr:row>28</xdr:row>
      <xdr:rowOff>32579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D5067E-6DF4-7D58-2FB8-6D42DFD202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1127125</xdr:colOff>
      <xdr:row>11</xdr:row>
      <xdr:rowOff>3175</xdr:rowOff>
    </xdr:from>
    <xdr:to>
      <xdr:col>12</xdr:col>
      <xdr:colOff>28575</xdr:colOff>
      <xdr:row>25</xdr:row>
      <xdr:rowOff>168275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F62341-7FC7-221A-AB28-7965C10679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987425</xdr:colOff>
      <xdr:row>9</xdr:row>
      <xdr:rowOff>142875</xdr:rowOff>
    </xdr:from>
    <xdr:to>
      <xdr:col>11</xdr:col>
      <xdr:colOff>803275</xdr:colOff>
      <xdr:row>24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E69429-7BE1-DC9F-ABD1-5AE9043691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ayitha\Documents\UCT\EEE4022F\Measurements\IV%20and%20PV%20Curves.xlsx" TargetMode="External"/><Relationship Id="rId1" Type="http://schemas.openxmlformats.org/officeDocument/2006/relationships/externalLinkPath" Target="IV%20and%20PV%20Curv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B3">
            <v>0</v>
          </cell>
          <cell r="C3">
            <v>1.8</v>
          </cell>
          <cell r="D3">
            <v>0</v>
          </cell>
        </row>
        <row r="4">
          <cell r="B4">
            <v>11.03</v>
          </cell>
          <cell r="C4">
            <v>1.08</v>
          </cell>
          <cell r="D4">
            <v>11.91</v>
          </cell>
        </row>
        <row r="5">
          <cell r="B5">
            <v>22.01</v>
          </cell>
          <cell r="C5">
            <v>1.07</v>
          </cell>
          <cell r="D5">
            <v>23.55</v>
          </cell>
        </row>
        <row r="6">
          <cell r="B6">
            <v>34.200000000000003</v>
          </cell>
          <cell r="C6">
            <v>1.08</v>
          </cell>
          <cell r="D6">
            <v>36.94</v>
          </cell>
        </row>
        <row r="7">
          <cell r="B7">
            <v>43.4</v>
          </cell>
          <cell r="C7">
            <v>1.01</v>
          </cell>
          <cell r="D7">
            <v>43.83</v>
          </cell>
        </row>
        <row r="8">
          <cell r="B8">
            <v>45.8</v>
          </cell>
          <cell r="C8">
            <v>0.85699999999999998</v>
          </cell>
          <cell r="D8">
            <v>39.25</v>
          </cell>
        </row>
        <row r="9">
          <cell r="B9">
            <v>46.7</v>
          </cell>
          <cell r="C9">
            <v>0.73199999999999998</v>
          </cell>
          <cell r="D9">
            <v>34.18</v>
          </cell>
        </row>
        <row r="10">
          <cell r="B10">
            <v>47.88</v>
          </cell>
          <cell r="D10">
            <v>0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Sayitha Jugdaw" id="{9E7B093C-2C57-4F1E-A3B2-46C24665B17C}" userId="S::JGDSAY001@myuct.ac.za::2a9d6de7-7809-4103-8b70-c1a04ab0b843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2" dT="2025-03-19T01:45:52.10" personId="{9E7B093C-2C57-4F1E-A3B2-46C24665B17C}" id="{A4616700-0D0E-4E6A-B977-23B3D0ADE862}">
    <text>Voltage increases (close to rated voltage of 49V) as the load resistance increases while current decreases</text>
  </threadedComment>
  <threadedComment ref="C3" dT="2025-03-18T16:22:21.07" personId="{9E7B093C-2C57-4F1E-A3B2-46C24665B17C}" id="{51847459-DBB6-4E7C-A105-35CB568BDB18}">
    <text xml:space="preserve">The short circuit current when the solar panel was initially tested inside
</text>
  </threadedComment>
  <threadedComment ref="B10" dT="2025-03-18T16:24:47.85" personId="{9E7B093C-2C57-4F1E-A3B2-46C24665B17C}" id="{4F311964-8F1B-4B54-937A-CC7C4D4F18B8}">
    <text>The open circuit voltage when the solar panel was initially tested inside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9DF950-B3E1-4D35-BF09-980ADF86E483}">
  <dimension ref="A1:F61"/>
  <sheetViews>
    <sheetView zoomScaleNormal="100" workbookViewId="0">
      <selection activeCell="F16" sqref="F16"/>
    </sheetView>
  </sheetViews>
  <sheetFormatPr defaultRowHeight="14.5" x14ac:dyDescent="0.35"/>
  <cols>
    <col min="1" max="1" width="20.453125" customWidth="1"/>
    <col min="2" max="2" width="19.08984375" customWidth="1"/>
    <col min="3" max="3" width="18.26953125" customWidth="1"/>
    <col min="4" max="4" width="18.36328125" customWidth="1"/>
    <col min="5" max="5" width="19.36328125" customWidth="1"/>
    <col min="6" max="6" width="30.1796875" bestFit="1" customWidth="1"/>
    <col min="7" max="7" width="15.90625" customWidth="1"/>
    <col min="8" max="8" width="8.7265625" customWidth="1"/>
  </cols>
  <sheetData>
    <row r="1" spans="1:6" x14ac:dyDescent="0.35">
      <c r="A1" s="1" t="s">
        <v>0</v>
      </c>
      <c r="E1" s="1" t="s">
        <v>7</v>
      </c>
    </row>
    <row r="2" spans="1:6" x14ac:dyDescent="0.35">
      <c r="A2" t="s">
        <v>6</v>
      </c>
      <c r="B2" t="s">
        <v>1</v>
      </c>
      <c r="E2" t="s">
        <v>8</v>
      </c>
      <c r="F2" t="s">
        <v>96</v>
      </c>
    </row>
    <row r="3" spans="1:6" x14ac:dyDescent="0.35">
      <c r="A3" t="s">
        <v>2</v>
      </c>
      <c r="B3" t="s">
        <v>3</v>
      </c>
      <c r="E3" t="s">
        <v>9</v>
      </c>
      <c r="F3" t="s">
        <v>12</v>
      </c>
    </row>
    <row r="4" spans="1:6" x14ac:dyDescent="0.35">
      <c r="A4" t="s">
        <v>4</v>
      </c>
      <c r="B4" t="s">
        <v>5</v>
      </c>
      <c r="E4" t="s">
        <v>10</v>
      </c>
      <c r="F4" t="s">
        <v>11</v>
      </c>
    </row>
    <row r="5" spans="1:6" x14ac:dyDescent="0.35">
      <c r="A5" t="s">
        <v>75</v>
      </c>
      <c r="B5" t="s">
        <v>109</v>
      </c>
      <c r="E5" t="s">
        <v>13</v>
      </c>
      <c r="F5" t="s">
        <v>14</v>
      </c>
    </row>
    <row r="6" spans="1:6" x14ac:dyDescent="0.35">
      <c r="A6" t="s">
        <v>76</v>
      </c>
      <c r="B6" t="s">
        <v>98</v>
      </c>
    </row>
    <row r="7" spans="1:6" x14ac:dyDescent="0.35">
      <c r="A7" t="s">
        <v>108</v>
      </c>
      <c r="B7">
        <v>23</v>
      </c>
    </row>
    <row r="8" spans="1:6" x14ac:dyDescent="0.35">
      <c r="A8" t="s">
        <v>135</v>
      </c>
      <c r="B8">
        <v>60</v>
      </c>
    </row>
    <row r="10" spans="1:6" x14ac:dyDescent="0.35">
      <c r="A10" s="1" t="s">
        <v>91</v>
      </c>
    </row>
    <row r="11" spans="1:6" x14ac:dyDescent="0.35">
      <c r="A11" s="1" t="s">
        <v>17</v>
      </c>
      <c r="B11" s="1" t="s">
        <v>16</v>
      </c>
      <c r="C11" s="1" t="s">
        <v>18</v>
      </c>
      <c r="D11" s="1" t="s">
        <v>19</v>
      </c>
    </row>
    <row r="12" spans="1:6" x14ac:dyDescent="0.35">
      <c r="A12" t="s">
        <v>23</v>
      </c>
      <c r="B12" s="2" t="s">
        <v>15</v>
      </c>
      <c r="C12" s="2">
        <v>0</v>
      </c>
      <c r="D12" s="2">
        <v>0</v>
      </c>
      <c r="E12" s="2" t="s">
        <v>73</v>
      </c>
    </row>
    <row r="13" spans="1:6" x14ac:dyDescent="0.35">
      <c r="A13" t="s">
        <v>24</v>
      </c>
      <c r="C13">
        <v>10</v>
      </c>
      <c r="D13">
        <v>75</v>
      </c>
    </row>
    <row r="14" spans="1:6" x14ac:dyDescent="0.35">
      <c r="A14" t="s">
        <v>25</v>
      </c>
      <c r="C14">
        <v>10</v>
      </c>
      <c r="D14">
        <v>95</v>
      </c>
    </row>
    <row r="15" spans="1:6" x14ac:dyDescent="0.35">
      <c r="A15" t="s">
        <v>26</v>
      </c>
      <c r="C15">
        <v>10</v>
      </c>
      <c r="D15">
        <v>120</v>
      </c>
    </row>
    <row r="16" spans="1:6" x14ac:dyDescent="0.35">
      <c r="A16" t="s">
        <v>27</v>
      </c>
      <c r="C16">
        <v>20</v>
      </c>
      <c r="D16">
        <v>75</v>
      </c>
    </row>
    <row r="17" spans="1:5" x14ac:dyDescent="0.35">
      <c r="A17" t="s">
        <v>28</v>
      </c>
      <c r="C17">
        <v>20</v>
      </c>
      <c r="D17">
        <v>95</v>
      </c>
    </row>
    <row r="18" spans="1:5" x14ac:dyDescent="0.35">
      <c r="A18" t="s">
        <v>29</v>
      </c>
      <c r="C18">
        <v>20</v>
      </c>
      <c r="D18">
        <v>120</v>
      </c>
    </row>
    <row r="19" spans="1:5" x14ac:dyDescent="0.35">
      <c r="A19" t="s">
        <v>30</v>
      </c>
      <c r="C19">
        <v>30</v>
      </c>
      <c r="D19">
        <v>75</v>
      </c>
    </row>
    <row r="20" spans="1:5" x14ac:dyDescent="0.35">
      <c r="A20" t="s">
        <v>31</v>
      </c>
      <c r="C20">
        <v>30</v>
      </c>
      <c r="D20">
        <v>95</v>
      </c>
    </row>
    <row r="21" spans="1:5" x14ac:dyDescent="0.35">
      <c r="A21" t="s">
        <v>32</v>
      </c>
      <c r="C21">
        <v>30</v>
      </c>
      <c r="D21">
        <v>120</v>
      </c>
    </row>
    <row r="22" spans="1:5" x14ac:dyDescent="0.35">
      <c r="A22" t="s">
        <v>33</v>
      </c>
      <c r="B22" s="2" t="s">
        <v>20</v>
      </c>
      <c r="C22" s="2">
        <v>0</v>
      </c>
      <c r="D22" s="2">
        <v>0</v>
      </c>
      <c r="E22" s="2" t="s">
        <v>73</v>
      </c>
    </row>
    <row r="23" spans="1:5" x14ac:dyDescent="0.35">
      <c r="A23" t="s">
        <v>34</v>
      </c>
      <c r="C23">
        <v>10</v>
      </c>
      <c r="D23">
        <v>75</v>
      </c>
    </row>
    <row r="24" spans="1:5" x14ac:dyDescent="0.35">
      <c r="A24" t="s">
        <v>35</v>
      </c>
      <c r="C24">
        <v>10</v>
      </c>
      <c r="D24">
        <v>95</v>
      </c>
    </row>
    <row r="25" spans="1:5" x14ac:dyDescent="0.35">
      <c r="A25" t="s">
        <v>36</v>
      </c>
      <c r="C25">
        <v>10</v>
      </c>
      <c r="D25">
        <v>120</v>
      </c>
    </row>
    <row r="26" spans="1:5" x14ac:dyDescent="0.35">
      <c r="A26" t="s">
        <v>37</v>
      </c>
      <c r="C26">
        <v>20</v>
      </c>
      <c r="D26">
        <v>75</v>
      </c>
    </row>
    <row r="27" spans="1:5" x14ac:dyDescent="0.35">
      <c r="A27" t="s">
        <v>38</v>
      </c>
      <c r="C27">
        <v>20</v>
      </c>
      <c r="D27">
        <v>95</v>
      </c>
    </row>
    <row r="28" spans="1:5" x14ac:dyDescent="0.35">
      <c r="A28" t="s">
        <v>39</v>
      </c>
      <c r="C28">
        <v>20</v>
      </c>
      <c r="D28">
        <v>120</v>
      </c>
    </row>
    <row r="29" spans="1:5" x14ac:dyDescent="0.35">
      <c r="A29" t="s">
        <v>40</v>
      </c>
      <c r="C29">
        <v>30</v>
      </c>
      <c r="D29">
        <v>75</v>
      </c>
    </row>
    <row r="30" spans="1:5" x14ac:dyDescent="0.35">
      <c r="A30" t="s">
        <v>41</v>
      </c>
      <c r="C30">
        <v>30</v>
      </c>
      <c r="D30">
        <v>95</v>
      </c>
    </row>
    <row r="31" spans="1:5" x14ac:dyDescent="0.35">
      <c r="A31" t="s">
        <v>42</v>
      </c>
      <c r="C31">
        <v>30</v>
      </c>
      <c r="D31">
        <v>120</v>
      </c>
    </row>
    <row r="32" spans="1:5" x14ac:dyDescent="0.35">
      <c r="A32" t="s">
        <v>43</v>
      </c>
      <c r="B32" s="2" t="s">
        <v>21</v>
      </c>
      <c r="C32" s="2">
        <v>0</v>
      </c>
      <c r="D32" s="2">
        <v>0</v>
      </c>
      <c r="E32" s="2" t="s">
        <v>73</v>
      </c>
    </row>
    <row r="33" spans="1:5" x14ac:dyDescent="0.35">
      <c r="A33" t="s">
        <v>44</v>
      </c>
      <c r="C33">
        <v>10</v>
      </c>
      <c r="D33">
        <v>75</v>
      </c>
    </row>
    <row r="34" spans="1:5" x14ac:dyDescent="0.35">
      <c r="A34" t="s">
        <v>45</v>
      </c>
      <c r="C34">
        <v>10</v>
      </c>
      <c r="D34">
        <v>95</v>
      </c>
    </row>
    <row r="35" spans="1:5" x14ac:dyDescent="0.35">
      <c r="A35" t="s">
        <v>46</v>
      </c>
      <c r="C35">
        <v>10</v>
      </c>
      <c r="D35">
        <v>120</v>
      </c>
    </row>
    <row r="36" spans="1:5" x14ac:dyDescent="0.35">
      <c r="A36" t="s">
        <v>47</v>
      </c>
      <c r="C36">
        <v>20</v>
      </c>
      <c r="D36">
        <v>75</v>
      </c>
    </row>
    <row r="37" spans="1:5" x14ac:dyDescent="0.35">
      <c r="A37" t="s">
        <v>48</v>
      </c>
      <c r="C37">
        <v>20</v>
      </c>
      <c r="D37">
        <v>95</v>
      </c>
    </row>
    <row r="38" spans="1:5" x14ac:dyDescent="0.35">
      <c r="A38" t="s">
        <v>49</v>
      </c>
      <c r="C38">
        <v>20</v>
      </c>
      <c r="D38">
        <v>120</v>
      </c>
    </row>
    <row r="39" spans="1:5" x14ac:dyDescent="0.35">
      <c r="A39" t="s">
        <v>50</v>
      </c>
      <c r="C39">
        <v>30</v>
      </c>
      <c r="D39">
        <v>75</v>
      </c>
    </row>
    <row r="40" spans="1:5" x14ac:dyDescent="0.35">
      <c r="A40" t="s">
        <v>51</v>
      </c>
      <c r="C40">
        <v>30</v>
      </c>
      <c r="D40">
        <v>95</v>
      </c>
    </row>
    <row r="41" spans="1:5" x14ac:dyDescent="0.35">
      <c r="A41" t="s">
        <v>52</v>
      </c>
      <c r="C41">
        <v>30</v>
      </c>
      <c r="D41">
        <v>120</v>
      </c>
    </row>
    <row r="42" spans="1:5" x14ac:dyDescent="0.35">
      <c r="A42" t="s">
        <v>53</v>
      </c>
      <c r="B42" s="2" t="s">
        <v>22</v>
      </c>
      <c r="C42" s="2">
        <v>0</v>
      </c>
      <c r="D42" s="2">
        <v>0</v>
      </c>
      <c r="E42" s="2" t="s">
        <v>73</v>
      </c>
    </row>
    <row r="43" spans="1:5" x14ac:dyDescent="0.35">
      <c r="A43" t="s">
        <v>54</v>
      </c>
      <c r="C43">
        <v>10</v>
      </c>
      <c r="D43">
        <v>75</v>
      </c>
    </row>
    <row r="44" spans="1:5" x14ac:dyDescent="0.35">
      <c r="A44" t="s">
        <v>55</v>
      </c>
      <c r="C44">
        <v>10</v>
      </c>
      <c r="D44">
        <v>95</v>
      </c>
    </row>
    <row r="45" spans="1:5" x14ac:dyDescent="0.35">
      <c r="A45" t="s">
        <v>56</v>
      </c>
      <c r="C45">
        <v>10</v>
      </c>
      <c r="D45">
        <v>120</v>
      </c>
    </row>
    <row r="46" spans="1:5" x14ac:dyDescent="0.35">
      <c r="A46" t="s">
        <v>57</v>
      </c>
      <c r="C46">
        <v>20</v>
      </c>
      <c r="D46">
        <v>75</v>
      </c>
    </row>
    <row r="47" spans="1:5" x14ac:dyDescent="0.35">
      <c r="A47" t="s">
        <v>58</v>
      </c>
      <c r="C47">
        <v>20</v>
      </c>
      <c r="D47">
        <v>95</v>
      </c>
    </row>
    <row r="48" spans="1:5" x14ac:dyDescent="0.35">
      <c r="A48" t="s">
        <v>59</v>
      </c>
      <c r="C48">
        <v>20</v>
      </c>
      <c r="D48">
        <v>120</v>
      </c>
    </row>
    <row r="49" spans="1:5" x14ac:dyDescent="0.35">
      <c r="A49" t="s">
        <v>60</v>
      </c>
      <c r="C49">
        <v>30</v>
      </c>
      <c r="D49">
        <v>75</v>
      </c>
    </row>
    <row r="50" spans="1:5" x14ac:dyDescent="0.35">
      <c r="A50" t="s">
        <v>61</v>
      </c>
      <c r="C50">
        <v>30</v>
      </c>
      <c r="D50">
        <v>95</v>
      </c>
    </row>
    <row r="51" spans="1:5" x14ac:dyDescent="0.35">
      <c r="A51" t="s">
        <v>62</v>
      </c>
      <c r="C51">
        <v>30</v>
      </c>
      <c r="D51">
        <v>120</v>
      </c>
    </row>
    <row r="52" spans="1:5" x14ac:dyDescent="0.35">
      <c r="A52" t="s">
        <v>63</v>
      </c>
      <c r="B52" s="2" t="s">
        <v>102</v>
      </c>
      <c r="C52" s="2">
        <v>0</v>
      </c>
      <c r="D52" s="2">
        <v>0</v>
      </c>
      <c r="E52" s="2" t="s">
        <v>73</v>
      </c>
    </row>
    <row r="53" spans="1:5" x14ac:dyDescent="0.35">
      <c r="A53" t="s">
        <v>64</v>
      </c>
      <c r="C53">
        <v>10</v>
      </c>
      <c r="D53">
        <v>75</v>
      </c>
    </row>
    <row r="54" spans="1:5" x14ac:dyDescent="0.35">
      <c r="A54" t="s">
        <v>65</v>
      </c>
      <c r="C54">
        <v>10</v>
      </c>
      <c r="D54">
        <v>95</v>
      </c>
    </row>
    <row r="55" spans="1:5" x14ac:dyDescent="0.35">
      <c r="A55" t="s">
        <v>66</v>
      </c>
      <c r="C55">
        <v>10</v>
      </c>
      <c r="D55">
        <v>120</v>
      </c>
    </row>
    <row r="56" spans="1:5" x14ac:dyDescent="0.35">
      <c r="A56" t="s">
        <v>67</v>
      </c>
      <c r="C56">
        <v>20</v>
      </c>
      <c r="D56">
        <v>75</v>
      </c>
    </row>
    <row r="57" spans="1:5" x14ac:dyDescent="0.35">
      <c r="A57" t="s">
        <v>68</v>
      </c>
      <c r="C57">
        <v>20</v>
      </c>
      <c r="D57">
        <v>95</v>
      </c>
    </row>
    <row r="58" spans="1:5" x14ac:dyDescent="0.35">
      <c r="A58" t="s">
        <v>69</v>
      </c>
      <c r="C58">
        <v>20</v>
      </c>
      <c r="D58">
        <v>120</v>
      </c>
    </row>
    <row r="59" spans="1:5" x14ac:dyDescent="0.35">
      <c r="A59" t="s">
        <v>70</v>
      </c>
      <c r="C59">
        <v>30</v>
      </c>
      <c r="D59">
        <v>75</v>
      </c>
    </row>
    <row r="60" spans="1:5" x14ac:dyDescent="0.35">
      <c r="A60" t="s">
        <v>71</v>
      </c>
      <c r="C60">
        <v>30</v>
      </c>
      <c r="D60">
        <v>95</v>
      </c>
    </row>
    <row r="61" spans="1:5" x14ac:dyDescent="0.35">
      <c r="A61" t="s">
        <v>72</v>
      </c>
      <c r="C61">
        <v>30</v>
      </c>
      <c r="D61">
        <v>120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4CF4E-8B2F-4D06-8881-969520D3A357}">
  <dimension ref="A1:P46"/>
  <sheetViews>
    <sheetView workbookViewId="0">
      <selection activeCell="E13" sqref="E13"/>
    </sheetView>
  </sheetViews>
  <sheetFormatPr defaultRowHeight="14.5" x14ac:dyDescent="0.35"/>
  <cols>
    <col min="1" max="1" width="17.7265625" customWidth="1"/>
    <col min="2" max="2" width="11.453125" bestFit="1" customWidth="1"/>
    <col min="3" max="3" width="10.90625" bestFit="1" customWidth="1"/>
    <col min="4" max="4" width="17.1796875" bestFit="1" customWidth="1"/>
    <col min="5" max="5" width="12.54296875" bestFit="1" customWidth="1"/>
    <col min="6" max="6" width="12" bestFit="1" customWidth="1"/>
    <col min="7" max="7" width="18.26953125" bestFit="1" customWidth="1"/>
    <col min="8" max="8" width="6" bestFit="1" customWidth="1"/>
    <col min="9" max="9" width="17.6328125" bestFit="1" customWidth="1"/>
    <col min="10" max="12" width="13.08984375" bestFit="1" customWidth="1"/>
    <col min="13" max="13" width="9.6328125" bestFit="1" customWidth="1"/>
    <col min="14" max="14" width="13.08984375" bestFit="1" customWidth="1"/>
    <col min="15" max="15" width="5.90625" bestFit="1" customWidth="1"/>
    <col min="16" max="16" width="9.6328125" bestFit="1" customWidth="1"/>
  </cols>
  <sheetData>
    <row r="1" spans="1:16" x14ac:dyDescent="0.35">
      <c r="A1" s="1" t="s">
        <v>92</v>
      </c>
      <c r="B1" s="2" t="s">
        <v>132</v>
      </c>
      <c r="G1" s="2"/>
    </row>
    <row r="2" spans="1:16" x14ac:dyDescent="0.35">
      <c r="A2" s="1" t="s">
        <v>78</v>
      </c>
      <c r="B2" s="1" t="s">
        <v>82</v>
      </c>
      <c r="C2" s="1" t="s">
        <v>84</v>
      </c>
      <c r="D2" s="1" t="s">
        <v>83</v>
      </c>
      <c r="E2" s="1" t="s">
        <v>85</v>
      </c>
      <c r="F2" s="1" t="s">
        <v>86</v>
      </c>
      <c r="G2" s="1" t="s">
        <v>87</v>
      </c>
      <c r="H2" s="1" t="s">
        <v>77</v>
      </c>
      <c r="I2" s="1" t="s">
        <v>114</v>
      </c>
      <c r="J2" s="1" t="s">
        <v>110</v>
      </c>
      <c r="K2" s="1" t="s">
        <v>111</v>
      </c>
      <c r="L2" s="1" t="s">
        <v>115</v>
      </c>
      <c r="M2" s="1" t="s">
        <v>110</v>
      </c>
      <c r="N2" s="1" t="s">
        <v>111</v>
      </c>
      <c r="O2" s="1" t="s">
        <v>112</v>
      </c>
      <c r="P2" s="1" t="s">
        <v>116</v>
      </c>
    </row>
    <row r="3" spans="1:16" x14ac:dyDescent="0.35">
      <c r="A3">
        <v>2</v>
      </c>
      <c r="B3">
        <v>29.2</v>
      </c>
      <c r="C3">
        <v>1.7</v>
      </c>
      <c r="E3">
        <v>6.2</v>
      </c>
      <c r="F3">
        <v>3.2157</v>
      </c>
      <c r="G3" s="2">
        <f>E3*F3</f>
        <v>19.937339999999999</v>
      </c>
      <c r="I3">
        <v>28.15</v>
      </c>
      <c r="J3">
        <v>1.84</v>
      </c>
      <c r="L3">
        <v>10.81</v>
      </c>
      <c r="M3">
        <v>4.0199999999999996</v>
      </c>
      <c r="P3">
        <v>91.5</v>
      </c>
    </row>
    <row r="4" spans="1:16" x14ac:dyDescent="0.35">
      <c r="A4" s="1"/>
      <c r="G4" s="2"/>
    </row>
    <row r="5" spans="1:16" x14ac:dyDescent="0.35">
      <c r="A5" s="1"/>
      <c r="G5" s="2"/>
    </row>
    <row r="6" spans="1:16" x14ac:dyDescent="0.35">
      <c r="A6" s="1" t="s">
        <v>127</v>
      </c>
    </row>
    <row r="7" spans="1:16" x14ac:dyDescent="0.35">
      <c r="A7" s="3" t="s">
        <v>143</v>
      </c>
      <c r="I7" s="3"/>
    </row>
    <row r="8" spans="1:16" x14ac:dyDescent="0.35">
      <c r="A8" s="1" t="s">
        <v>78</v>
      </c>
      <c r="B8" s="1" t="s">
        <v>154</v>
      </c>
      <c r="C8" s="1" t="s">
        <v>155</v>
      </c>
      <c r="D8" s="1" t="s">
        <v>81</v>
      </c>
      <c r="E8" s="1" t="s">
        <v>97</v>
      </c>
      <c r="F8" s="1" t="s">
        <v>138</v>
      </c>
      <c r="G8" s="1" t="s">
        <v>139</v>
      </c>
      <c r="I8" s="1"/>
      <c r="J8" s="1"/>
      <c r="K8" s="1"/>
      <c r="L8" s="1"/>
      <c r="M8" s="1"/>
      <c r="N8" s="1"/>
      <c r="O8" s="1"/>
    </row>
    <row r="9" spans="1:16" x14ac:dyDescent="0.35">
      <c r="A9">
        <v>0</v>
      </c>
      <c r="B9">
        <v>0</v>
      </c>
      <c r="E9" t="s">
        <v>157</v>
      </c>
    </row>
    <row r="10" spans="1:16" x14ac:dyDescent="0.35">
      <c r="A10">
        <v>20</v>
      </c>
      <c r="B10">
        <v>1.986</v>
      </c>
      <c r="C10">
        <v>9.8799999999999999E-2</v>
      </c>
      <c r="D10">
        <f>B10*C10</f>
        <v>0.1962168</v>
      </c>
      <c r="E10">
        <v>71.5</v>
      </c>
    </row>
    <row r="11" spans="1:16" x14ac:dyDescent="0.35">
      <c r="A11">
        <v>40</v>
      </c>
      <c r="B11">
        <v>3.9119999999999999</v>
      </c>
      <c r="C11">
        <v>9.7100000000000006E-2</v>
      </c>
      <c r="D11">
        <f t="shared" ref="D11:D35" si="0">B11*C11</f>
        <v>0.3798552</v>
      </c>
      <c r="L11" s="1"/>
    </row>
    <row r="12" spans="1:16" x14ac:dyDescent="0.35">
      <c r="A12">
        <v>60</v>
      </c>
      <c r="B12">
        <v>5.8520000000000003</v>
      </c>
      <c r="C12">
        <v>9.6699999999999994E-2</v>
      </c>
      <c r="D12">
        <f t="shared" si="0"/>
        <v>0.56588839999999996</v>
      </c>
    </row>
    <row r="13" spans="1:16" x14ac:dyDescent="0.35">
      <c r="A13">
        <v>80</v>
      </c>
      <c r="B13">
        <v>7.7619999999999996</v>
      </c>
      <c r="C13">
        <v>9.6299999999999997E-2</v>
      </c>
      <c r="D13">
        <f t="shared" si="0"/>
        <v>0.74748059999999994</v>
      </c>
    </row>
    <row r="14" spans="1:16" x14ac:dyDescent="0.35">
      <c r="A14">
        <v>100</v>
      </c>
      <c r="B14">
        <v>9.6910000000000007</v>
      </c>
      <c r="C14">
        <v>9.6199999999999994E-2</v>
      </c>
      <c r="D14">
        <f t="shared" si="0"/>
        <v>0.93227420000000005</v>
      </c>
    </row>
    <row r="15" spans="1:16" x14ac:dyDescent="0.35">
      <c r="A15">
        <v>120</v>
      </c>
      <c r="B15">
        <v>11.619</v>
      </c>
      <c r="C15">
        <v>9.6100000000000005E-2</v>
      </c>
      <c r="D15">
        <f t="shared" si="0"/>
        <v>1.1165859</v>
      </c>
    </row>
    <row r="16" spans="1:16" x14ac:dyDescent="0.35">
      <c r="A16">
        <v>140</v>
      </c>
      <c r="B16">
        <v>13.484</v>
      </c>
      <c r="C16">
        <v>9.5500000000000002E-2</v>
      </c>
      <c r="D16">
        <f t="shared" si="0"/>
        <v>1.287722</v>
      </c>
    </row>
    <row r="17" spans="1:14" x14ac:dyDescent="0.35">
      <c r="A17">
        <v>160</v>
      </c>
      <c r="B17">
        <v>15.282</v>
      </c>
      <c r="C17">
        <v>9.4899999999999998E-2</v>
      </c>
      <c r="D17">
        <f t="shared" si="0"/>
        <v>1.4502618</v>
      </c>
    </row>
    <row r="18" spans="1:14" x14ac:dyDescent="0.35">
      <c r="A18">
        <v>180</v>
      </c>
      <c r="B18">
        <v>17.119</v>
      </c>
      <c r="C18">
        <v>9.4299999999999995E-2</v>
      </c>
      <c r="D18">
        <f t="shared" si="0"/>
        <v>1.6143216999999999</v>
      </c>
      <c r="E18" s="1"/>
      <c r="F18" s="1"/>
      <c r="J18" s="1"/>
      <c r="K18" s="1"/>
      <c r="L18" s="1"/>
      <c r="M18" s="1"/>
      <c r="N18" s="1"/>
    </row>
    <row r="19" spans="1:14" x14ac:dyDescent="0.35">
      <c r="A19">
        <v>200</v>
      </c>
      <c r="B19">
        <v>18.928999999999998</v>
      </c>
      <c r="C19">
        <v>9.3899999999999997E-2</v>
      </c>
      <c r="D19">
        <f t="shared" si="0"/>
        <v>1.7774330999999999</v>
      </c>
    </row>
    <row r="20" spans="1:14" x14ac:dyDescent="0.35">
      <c r="A20">
        <v>220</v>
      </c>
      <c r="B20">
        <v>20.738</v>
      </c>
      <c r="C20">
        <v>9.3600000000000003E-2</v>
      </c>
      <c r="D20">
        <f t="shared" si="0"/>
        <v>1.9410768</v>
      </c>
    </row>
    <row r="21" spans="1:14" x14ac:dyDescent="0.35">
      <c r="A21">
        <v>240</v>
      </c>
      <c r="B21">
        <v>22.501999999999999</v>
      </c>
      <c r="C21">
        <v>9.3100000000000002E-2</v>
      </c>
      <c r="D21">
        <f t="shared" si="0"/>
        <v>2.0949361999999998</v>
      </c>
    </row>
    <row r="22" spans="1:14" x14ac:dyDescent="0.35">
      <c r="A22">
        <v>260</v>
      </c>
      <c r="B22">
        <v>24.251999999999999</v>
      </c>
      <c r="C22">
        <v>9.2600000000000002E-2</v>
      </c>
      <c r="D22">
        <f t="shared" si="0"/>
        <v>2.2457351999999999</v>
      </c>
      <c r="E22" s="1"/>
    </row>
    <row r="23" spans="1:14" x14ac:dyDescent="0.35">
      <c r="A23">
        <v>280</v>
      </c>
      <c r="B23">
        <v>25.864000000000001</v>
      </c>
      <c r="C23">
        <v>9.1700000000000004E-2</v>
      </c>
      <c r="D23">
        <f t="shared" si="0"/>
        <v>2.3717288000000001</v>
      </c>
    </row>
    <row r="24" spans="1:14" x14ac:dyDescent="0.35">
      <c r="A24">
        <v>300</v>
      </c>
      <c r="B24">
        <v>27.582999999999998</v>
      </c>
      <c r="C24">
        <v>9.1200000000000003E-2</v>
      </c>
      <c r="D24">
        <f t="shared" si="0"/>
        <v>2.5155696000000001</v>
      </c>
    </row>
    <row r="25" spans="1:14" x14ac:dyDescent="0.35">
      <c r="A25">
        <v>320</v>
      </c>
      <c r="B25">
        <v>29.280999999999999</v>
      </c>
      <c r="C25">
        <v>9.0800000000000006E-2</v>
      </c>
      <c r="D25">
        <f t="shared" si="0"/>
        <v>2.6587148000000003</v>
      </c>
    </row>
    <row r="26" spans="1:14" x14ac:dyDescent="0.35">
      <c r="A26">
        <v>340</v>
      </c>
      <c r="B26">
        <v>30.920999999999999</v>
      </c>
      <c r="C26">
        <v>9.0200000000000002E-2</v>
      </c>
      <c r="D26">
        <f t="shared" si="0"/>
        <v>2.7890741999999999</v>
      </c>
    </row>
    <row r="27" spans="1:14" x14ac:dyDescent="0.35">
      <c r="A27">
        <v>360</v>
      </c>
      <c r="B27">
        <v>32.515000000000001</v>
      </c>
      <c r="C27">
        <v>8.9599999999999999E-2</v>
      </c>
      <c r="D27">
        <f t="shared" si="0"/>
        <v>2.9133439999999999</v>
      </c>
    </row>
    <row r="28" spans="1:14" x14ac:dyDescent="0.35">
      <c r="A28">
        <v>380</v>
      </c>
      <c r="B28">
        <v>33.036999999999999</v>
      </c>
      <c r="C28">
        <v>8.8800000000000004E-2</v>
      </c>
      <c r="D28">
        <f t="shared" si="0"/>
        <v>2.9336856</v>
      </c>
    </row>
    <row r="29" spans="1:14" x14ac:dyDescent="0.35">
      <c r="A29">
        <v>400</v>
      </c>
      <c r="B29">
        <v>35.530999999999999</v>
      </c>
      <c r="C29">
        <v>8.8099999999999998E-2</v>
      </c>
      <c r="D29">
        <f t="shared" si="0"/>
        <v>3.1302810999999999</v>
      </c>
    </row>
    <row r="30" spans="1:14" x14ac:dyDescent="0.35">
      <c r="A30">
        <v>450</v>
      </c>
      <c r="B30">
        <v>39.442</v>
      </c>
      <c r="C30">
        <v>8.6900000000000005E-2</v>
      </c>
      <c r="D30">
        <f t="shared" si="0"/>
        <v>3.4275098000000002</v>
      </c>
    </row>
    <row r="31" spans="1:14" x14ac:dyDescent="0.35">
      <c r="A31">
        <v>500</v>
      </c>
      <c r="B31">
        <v>41.734999999999999</v>
      </c>
      <c r="C31">
        <v>8.2699999999999996E-2</v>
      </c>
      <c r="D31">
        <f t="shared" si="0"/>
        <v>3.4514844999999998</v>
      </c>
    </row>
    <row r="32" spans="1:14" x14ac:dyDescent="0.35">
      <c r="A32">
        <v>550</v>
      </c>
      <c r="B32">
        <v>42.082000000000001</v>
      </c>
      <c r="C32">
        <v>7.5800000000000006E-2</v>
      </c>
      <c r="D32">
        <f t="shared" si="0"/>
        <v>3.1898156000000002</v>
      </c>
    </row>
    <row r="33" spans="1:5" x14ac:dyDescent="0.35">
      <c r="A33">
        <v>600</v>
      </c>
      <c r="B33">
        <v>42.274999999999999</v>
      </c>
      <c r="C33">
        <v>6.9800000000000001E-2</v>
      </c>
      <c r="D33">
        <f t="shared" si="0"/>
        <v>2.9507949999999998</v>
      </c>
    </row>
    <row r="34" spans="1:5" x14ac:dyDescent="0.35">
      <c r="A34">
        <v>650</v>
      </c>
      <c r="B34">
        <v>42.433</v>
      </c>
      <c r="C34">
        <v>6.4600000000000005E-2</v>
      </c>
      <c r="D34">
        <f t="shared" si="0"/>
        <v>2.7411718</v>
      </c>
    </row>
    <row r="35" spans="1:5" x14ac:dyDescent="0.35">
      <c r="A35">
        <v>700</v>
      </c>
      <c r="B35">
        <v>42.545000000000002</v>
      </c>
      <c r="C35">
        <v>6.0100000000000001E-2</v>
      </c>
      <c r="D35">
        <f t="shared" si="0"/>
        <v>2.5569545000000002</v>
      </c>
      <c r="E35">
        <v>69</v>
      </c>
    </row>
    <row r="36" spans="1:5" x14ac:dyDescent="0.35">
      <c r="B36">
        <v>43.598999999999997</v>
      </c>
      <c r="C36">
        <v>0</v>
      </c>
    </row>
    <row r="37" spans="1:5" x14ac:dyDescent="0.35">
      <c r="A37" s="1"/>
    </row>
    <row r="38" spans="1:5" x14ac:dyDescent="0.35">
      <c r="A38" s="1"/>
      <c r="B38" s="1"/>
      <c r="C38" s="1"/>
      <c r="D38" s="1"/>
      <c r="E38" s="1"/>
    </row>
    <row r="43" spans="1:5" x14ac:dyDescent="0.35">
      <c r="D43" s="1"/>
    </row>
    <row r="46" spans="1:5" x14ac:dyDescent="0.35">
      <c r="B46" s="1"/>
    </row>
  </sheetData>
  <pageMargins left="0.7" right="0.7" top="0.75" bottom="0.75" header="0.3" footer="0.3"/>
  <pageSetup paperSize="9" orientation="portrait" horizontalDpi="360" verticalDpi="36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9D2570-1346-4EA9-B9ED-65F8F5D9369E}">
  <dimension ref="A1:P46"/>
  <sheetViews>
    <sheetView workbookViewId="0">
      <selection activeCell="D5" sqref="D5"/>
    </sheetView>
  </sheetViews>
  <sheetFormatPr defaultRowHeight="14.5" x14ac:dyDescent="0.35"/>
  <cols>
    <col min="1" max="1" width="17.7265625" customWidth="1"/>
    <col min="2" max="2" width="11.453125" bestFit="1" customWidth="1"/>
    <col min="3" max="3" width="10.90625" bestFit="1" customWidth="1"/>
    <col min="4" max="4" width="17.1796875" bestFit="1" customWidth="1"/>
    <col min="5" max="5" width="12.54296875" bestFit="1" customWidth="1"/>
    <col min="6" max="6" width="12" bestFit="1" customWidth="1"/>
    <col min="7" max="7" width="18.26953125" bestFit="1" customWidth="1"/>
    <col min="8" max="8" width="6" bestFit="1" customWidth="1"/>
    <col min="9" max="9" width="17.6328125" bestFit="1" customWidth="1"/>
    <col min="10" max="12" width="13.08984375" bestFit="1" customWidth="1"/>
    <col min="13" max="13" width="9.6328125" bestFit="1" customWidth="1"/>
    <col min="14" max="14" width="13.08984375" bestFit="1" customWidth="1"/>
    <col min="15" max="15" width="5.90625" bestFit="1" customWidth="1"/>
    <col min="16" max="16" width="9.6328125" bestFit="1" customWidth="1"/>
  </cols>
  <sheetData>
    <row r="1" spans="1:16" x14ac:dyDescent="0.35">
      <c r="A1" s="1" t="s">
        <v>92</v>
      </c>
      <c r="B1" s="2" t="s">
        <v>133</v>
      </c>
      <c r="G1" s="2"/>
    </row>
    <row r="2" spans="1:16" x14ac:dyDescent="0.35">
      <c r="A2" s="1" t="s">
        <v>78</v>
      </c>
      <c r="B2" s="1" t="s">
        <v>82</v>
      </c>
      <c r="C2" s="1" t="s">
        <v>84</v>
      </c>
      <c r="D2" s="1" t="s">
        <v>83</v>
      </c>
      <c r="E2" s="1" t="s">
        <v>85</v>
      </c>
      <c r="F2" s="1" t="s">
        <v>86</v>
      </c>
      <c r="G2" s="1" t="s">
        <v>87</v>
      </c>
      <c r="H2" s="1" t="s">
        <v>77</v>
      </c>
      <c r="I2" s="1" t="s">
        <v>114</v>
      </c>
      <c r="J2" s="1" t="s">
        <v>110</v>
      </c>
      <c r="K2" s="1" t="s">
        <v>111</v>
      </c>
      <c r="L2" s="1" t="s">
        <v>115</v>
      </c>
      <c r="M2" s="1" t="s">
        <v>110</v>
      </c>
      <c r="N2" s="1" t="s">
        <v>111</v>
      </c>
      <c r="O2" s="1" t="s">
        <v>112</v>
      </c>
      <c r="P2" s="1" t="s">
        <v>116</v>
      </c>
    </row>
    <row r="3" spans="1:16" x14ac:dyDescent="0.35">
      <c r="A3">
        <v>2</v>
      </c>
      <c r="B3">
        <v>37.299999999999997</v>
      </c>
      <c r="C3">
        <v>1.5</v>
      </c>
      <c r="D3">
        <f>B3*C3</f>
        <v>55.949999999999996</v>
      </c>
      <c r="E3">
        <v>6.19</v>
      </c>
      <c r="F3">
        <v>3.2456</v>
      </c>
      <c r="G3" s="5">
        <f>E3*F3</f>
        <v>20.090264000000001</v>
      </c>
      <c r="I3">
        <v>36.340000000000003</v>
      </c>
      <c r="J3">
        <v>1.75</v>
      </c>
      <c r="K3">
        <f>I3*J3</f>
        <v>63.595000000000006</v>
      </c>
      <c r="L3">
        <v>10.77</v>
      </c>
      <c r="M3">
        <v>3.51</v>
      </c>
      <c r="N3">
        <f>L3*M3</f>
        <v>37.802699999999994</v>
      </c>
      <c r="P3">
        <v>118</v>
      </c>
    </row>
    <row r="4" spans="1:16" x14ac:dyDescent="0.35">
      <c r="A4" s="1"/>
      <c r="G4" s="2"/>
    </row>
    <row r="5" spans="1:16" x14ac:dyDescent="0.35">
      <c r="A5" s="1"/>
      <c r="G5" s="2"/>
    </row>
    <row r="6" spans="1:16" x14ac:dyDescent="0.35">
      <c r="A6" s="1" t="s">
        <v>127</v>
      </c>
    </row>
    <row r="7" spans="1:16" x14ac:dyDescent="0.35">
      <c r="A7" s="3" t="s">
        <v>143</v>
      </c>
      <c r="I7" s="3"/>
    </row>
    <row r="8" spans="1:16" x14ac:dyDescent="0.35">
      <c r="A8" s="1" t="s">
        <v>78</v>
      </c>
      <c r="B8" s="1" t="s">
        <v>154</v>
      </c>
      <c r="C8" s="1" t="s">
        <v>155</v>
      </c>
      <c r="D8" s="1" t="s">
        <v>81</v>
      </c>
      <c r="E8" s="1" t="s">
        <v>97</v>
      </c>
      <c r="F8" s="1" t="s">
        <v>138</v>
      </c>
      <c r="G8" s="1" t="s">
        <v>139</v>
      </c>
      <c r="I8" s="1"/>
      <c r="J8" s="1"/>
      <c r="K8" s="1"/>
      <c r="L8" s="1"/>
      <c r="M8" s="1"/>
      <c r="N8" s="1"/>
      <c r="O8" s="1"/>
    </row>
    <row r="9" spans="1:16" x14ac:dyDescent="0.35">
      <c r="A9">
        <v>0</v>
      </c>
      <c r="B9">
        <v>0</v>
      </c>
      <c r="D9">
        <v>0</v>
      </c>
    </row>
    <row r="10" spans="1:16" x14ac:dyDescent="0.35">
      <c r="A10">
        <v>20</v>
      </c>
      <c r="B10">
        <v>2.165</v>
      </c>
      <c r="C10">
        <v>0.10780000000000001</v>
      </c>
      <c r="D10">
        <f>B10*C10</f>
        <v>0.23338700000000001</v>
      </c>
      <c r="E10">
        <v>72</v>
      </c>
    </row>
    <row r="11" spans="1:16" x14ac:dyDescent="0.35">
      <c r="A11">
        <v>40</v>
      </c>
      <c r="B11">
        <v>4.2690000000000001</v>
      </c>
      <c r="C11">
        <v>0.106</v>
      </c>
      <c r="D11">
        <f t="shared" ref="D11:D35" si="0">B11*C11</f>
        <v>0.45251400000000003</v>
      </c>
      <c r="L11" s="1"/>
    </row>
    <row r="12" spans="1:16" x14ac:dyDescent="0.35">
      <c r="A12">
        <v>60</v>
      </c>
      <c r="B12">
        <v>6.3520000000000003</v>
      </c>
      <c r="C12">
        <v>0.105</v>
      </c>
      <c r="D12">
        <f t="shared" si="0"/>
        <v>0.66696</v>
      </c>
    </row>
    <row r="13" spans="1:16" x14ac:dyDescent="0.35">
      <c r="A13">
        <v>80</v>
      </c>
      <c r="B13">
        <v>8.4469999999999992</v>
      </c>
      <c r="C13">
        <v>0.1046</v>
      </c>
      <c r="D13">
        <f t="shared" si="0"/>
        <v>0.8835561999999999</v>
      </c>
    </row>
    <row r="14" spans="1:16" x14ac:dyDescent="0.35">
      <c r="A14">
        <v>100</v>
      </c>
      <c r="B14">
        <v>10.488</v>
      </c>
      <c r="C14">
        <v>0.1042</v>
      </c>
      <c r="D14">
        <f t="shared" si="0"/>
        <v>1.0928495999999999</v>
      </c>
    </row>
    <row r="15" spans="1:16" x14ac:dyDescent="0.35">
      <c r="A15">
        <v>120</v>
      </c>
      <c r="B15">
        <v>12.548</v>
      </c>
      <c r="C15">
        <v>0.1038</v>
      </c>
      <c r="D15">
        <f t="shared" si="0"/>
        <v>1.3024824000000002</v>
      </c>
    </row>
    <row r="16" spans="1:16" x14ac:dyDescent="0.35">
      <c r="A16">
        <v>140</v>
      </c>
      <c r="B16">
        <v>14.557</v>
      </c>
      <c r="C16">
        <v>0.1033</v>
      </c>
      <c r="D16">
        <f t="shared" si="0"/>
        <v>1.5037381000000001</v>
      </c>
    </row>
    <row r="17" spans="1:14" x14ac:dyDescent="0.35">
      <c r="A17">
        <v>160</v>
      </c>
      <c r="B17">
        <v>16.542000000000002</v>
      </c>
      <c r="C17">
        <v>0.1027</v>
      </c>
      <c r="D17">
        <f t="shared" si="0"/>
        <v>1.6988634000000002</v>
      </c>
    </row>
    <row r="18" spans="1:14" x14ac:dyDescent="0.35">
      <c r="A18">
        <v>180</v>
      </c>
      <c r="B18">
        <v>18.512</v>
      </c>
      <c r="C18">
        <v>0.10199999999999999</v>
      </c>
      <c r="D18">
        <f t="shared" si="0"/>
        <v>1.8882239999999999</v>
      </c>
      <c r="E18" s="1"/>
      <c r="F18" s="1"/>
      <c r="J18" s="1"/>
      <c r="K18" s="1"/>
      <c r="L18" s="1"/>
      <c r="M18" s="1"/>
      <c r="N18" s="1"/>
    </row>
    <row r="19" spans="1:14" x14ac:dyDescent="0.35">
      <c r="A19">
        <v>200</v>
      </c>
      <c r="B19">
        <v>20.452000000000002</v>
      </c>
      <c r="C19">
        <v>0.1016</v>
      </c>
      <c r="D19">
        <f t="shared" si="0"/>
        <v>2.0779232000000003</v>
      </c>
    </row>
    <row r="20" spans="1:14" x14ac:dyDescent="0.35">
      <c r="A20">
        <v>220</v>
      </c>
      <c r="B20">
        <v>20.376000000000001</v>
      </c>
      <c r="C20">
        <v>0.1009</v>
      </c>
      <c r="D20">
        <f t="shared" si="0"/>
        <v>2.0559384000000001</v>
      </c>
    </row>
    <row r="21" spans="1:14" x14ac:dyDescent="0.35">
      <c r="A21">
        <v>240</v>
      </c>
      <c r="B21">
        <v>24.282</v>
      </c>
      <c r="C21">
        <v>0.1004</v>
      </c>
      <c r="D21">
        <f t="shared" si="0"/>
        <v>2.4379127999999999</v>
      </c>
    </row>
    <row r="22" spans="1:14" x14ac:dyDescent="0.35">
      <c r="A22">
        <v>260</v>
      </c>
      <c r="B22">
        <v>26.122</v>
      </c>
      <c r="C22">
        <v>9.9699999999999997E-2</v>
      </c>
      <c r="D22">
        <f t="shared" si="0"/>
        <v>2.6043634</v>
      </c>
      <c r="E22" s="1"/>
    </row>
    <row r="23" spans="1:14" x14ac:dyDescent="0.35">
      <c r="A23">
        <v>280</v>
      </c>
      <c r="B23">
        <v>27.945</v>
      </c>
      <c r="C23">
        <v>9.9000000000000005E-2</v>
      </c>
      <c r="D23">
        <f t="shared" si="0"/>
        <v>2.7665550000000003</v>
      </c>
    </row>
    <row r="24" spans="1:14" x14ac:dyDescent="0.35">
      <c r="A24">
        <v>300</v>
      </c>
      <c r="B24">
        <v>29.722000000000001</v>
      </c>
      <c r="C24">
        <v>9.8100000000000007E-2</v>
      </c>
      <c r="D24">
        <f t="shared" si="0"/>
        <v>2.9157282000000002</v>
      </c>
    </row>
    <row r="25" spans="1:14" x14ac:dyDescent="0.35">
      <c r="A25">
        <v>320</v>
      </c>
      <c r="B25">
        <v>31.425999999999998</v>
      </c>
      <c r="C25">
        <v>9.74E-2</v>
      </c>
      <c r="D25">
        <f t="shared" si="0"/>
        <v>3.0608923999999997</v>
      </c>
    </row>
    <row r="26" spans="1:14" x14ac:dyDescent="0.35">
      <c r="A26">
        <v>340</v>
      </c>
      <c r="B26">
        <v>33.088999999999999</v>
      </c>
      <c r="C26">
        <v>9.6500000000000002E-2</v>
      </c>
      <c r="D26">
        <f t="shared" si="0"/>
        <v>3.1930885</v>
      </c>
    </row>
    <row r="27" spans="1:14" x14ac:dyDescent="0.35">
      <c r="A27">
        <v>360</v>
      </c>
      <c r="B27">
        <v>34.664000000000001</v>
      </c>
      <c r="C27">
        <v>9.5500000000000002E-2</v>
      </c>
      <c r="D27">
        <f t="shared" si="0"/>
        <v>3.3104120000000004</v>
      </c>
    </row>
    <row r="28" spans="1:14" x14ac:dyDescent="0.35">
      <c r="A28">
        <v>380</v>
      </c>
      <c r="B28">
        <v>36.311</v>
      </c>
      <c r="C28">
        <v>9.4799999999999995E-2</v>
      </c>
      <c r="D28">
        <f t="shared" si="0"/>
        <v>3.4422827999999996</v>
      </c>
    </row>
    <row r="29" spans="1:14" x14ac:dyDescent="0.35">
      <c r="A29">
        <v>400</v>
      </c>
      <c r="B29">
        <v>38.131999999999998</v>
      </c>
      <c r="C29">
        <v>9.4500000000000001E-2</v>
      </c>
      <c r="D29">
        <f t="shared" si="0"/>
        <v>3.6034739999999998</v>
      </c>
    </row>
    <row r="30" spans="1:14" x14ac:dyDescent="0.35">
      <c r="A30">
        <v>450</v>
      </c>
      <c r="B30">
        <v>41.344999999999999</v>
      </c>
      <c r="C30">
        <v>9.11E-2</v>
      </c>
      <c r="D30">
        <f t="shared" si="0"/>
        <v>3.7665294999999999</v>
      </c>
    </row>
    <row r="31" spans="1:14" x14ac:dyDescent="0.35">
      <c r="A31">
        <v>500</v>
      </c>
      <c r="B31">
        <v>41.857999999999997</v>
      </c>
      <c r="C31">
        <v>8.2900000000000001E-2</v>
      </c>
      <c r="D31">
        <f t="shared" si="0"/>
        <v>3.4700281999999998</v>
      </c>
    </row>
    <row r="32" spans="1:14" x14ac:dyDescent="0.35">
      <c r="A32">
        <v>550</v>
      </c>
      <c r="B32">
        <v>42.097999999999999</v>
      </c>
      <c r="C32">
        <v>7.5700000000000003E-2</v>
      </c>
      <c r="D32">
        <f t="shared" si="0"/>
        <v>3.1868186000000001</v>
      </c>
    </row>
    <row r="33" spans="1:5" x14ac:dyDescent="0.35">
      <c r="A33">
        <v>600</v>
      </c>
      <c r="B33">
        <v>42.289000000000001</v>
      </c>
      <c r="C33">
        <v>6.9699999999999998E-2</v>
      </c>
      <c r="D33">
        <f t="shared" si="0"/>
        <v>2.9475433</v>
      </c>
    </row>
    <row r="34" spans="1:5" x14ac:dyDescent="0.35">
      <c r="A34">
        <v>650</v>
      </c>
      <c r="B34">
        <v>42.426000000000002</v>
      </c>
      <c r="C34">
        <v>6.4500000000000002E-2</v>
      </c>
      <c r="D34">
        <f t="shared" si="0"/>
        <v>2.7364770000000003</v>
      </c>
    </row>
    <row r="35" spans="1:5" x14ac:dyDescent="0.35">
      <c r="A35">
        <v>700</v>
      </c>
      <c r="B35">
        <v>42.524000000000001</v>
      </c>
      <c r="C35">
        <v>6.0100000000000001E-2</v>
      </c>
      <c r="D35">
        <f t="shared" si="0"/>
        <v>2.5556923999999999</v>
      </c>
    </row>
    <row r="36" spans="1:5" x14ac:dyDescent="0.35">
      <c r="B36">
        <v>43.465000000000003</v>
      </c>
      <c r="C36">
        <v>0</v>
      </c>
      <c r="D36">
        <v>0</v>
      </c>
    </row>
    <row r="37" spans="1:5" x14ac:dyDescent="0.35">
      <c r="A37" s="1"/>
    </row>
    <row r="38" spans="1:5" x14ac:dyDescent="0.35">
      <c r="A38" s="1"/>
      <c r="B38" s="1"/>
      <c r="C38" s="1"/>
      <c r="D38" s="1"/>
      <c r="E38" s="1"/>
    </row>
    <row r="43" spans="1:5" x14ac:dyDescent="0.35">
      <c r="D43" s="1"/>
    </row>
    <row r="46" spans="1:5" x14ac:dyDescent="0.35">
      <c r="B46" s="1"/>
    </row>
  </sheetData>
  <pageMargins left="0.7" right="0.7" top="0.75" bottom="0.75" header="0.3" footer="0.3"/>
  <pageSetup paperSize="9" orientation="portrait" horizontalDpi="360" verticalDpi="36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B4371F-C947-47B0-BD79-E817704860BA}">
  <dimension ref="A1:P46"/>
  <sheetViews>
    <sheetView workbookViewId="0">
      <selection activeCell="E12" sqref="E12"/>
    </sheetView>
  </sheetViews>
  <sheetFormatPr defaultRowHeight="14.5" x14ac:dyDescent="0.35"/>
  <cols>
    <col min="1" max="1" width="17.7265625" customWidth="1"/>
    <col min="2" max="2" width="11.453125" bestFit="1" customWidth="1"/>
    <col min="3" max="3" width="10.90625" bestFit="1" customWidth="1"/>
    <col min="4" max="4" width="17.1796875" bestFit="1" customWidth="1"/>
    <col min="5" max="5" width="12.54296875" bestFit="1" customWidth="1"/>
    <col min="6" max="6" width="12" bestFit="1" customWidth="1"/>
    <col min="7" max="7" width="18.26953125" bestFit="1" customWidth="1"/>
    <col min="8" max="8" width="6" bestFit="1" customWidth="1"/>
    <col min="9" max="9" width="17.6328125" bestFit="1" customWidth="1"/>
    <col min="10" max="12" width="13.08984375" bestFit="1" customWidth="1"/>
    <col min="13" max="13" width="9.6328125" bestFit="1" customWidth="1"/>
    <col min="14" max="14" width="13.08984375" bestFit="1" customWidth="1"/>
    <col min="15" max="15" width="5.90625" bestFit="1" customWidth="1"/>
    <col min="16" max="16" width="9.6328125" bestFit="1" customWidth="1"/>
  </cols>
  <sheetData>
    <row r="1" spans="1:16" x14ac:dyDescent="0.35">
      <c r="A1" s="1" t="s">
        <v>92</v>
      </c>
      <c r="B1" s="2" t="s">
        <v>140</v>
      </c>
      <c r="G1" s="2"/>
    </row>
    <row r="2" spans="1:16" x14ac:dyDescent="0.35">
      <c r="A2" s="1" t="s">
        <v>78</v>
      </c>
      <c r="B2" s="1" t="s">
        <v>82</v>
      </c>
      <c r="C2" s="1" t="s">
        <v>84</v>
      </c>
      <c r="D2" s="1" t="s">
        <v>83</v>
      </c>
      <c r="E2" s="1" t="s">
        <v>85</v>
      </c>
      <c r="F2" s="1" t="s">
        <v>86</v>
      </c>
      <c r="G2" s="1" t="s">
        <v>87</v>
      </c>
      <c r="H2" s="1" t="s">
        <v>77</v>
      </c>
      <c r="I2" s="1" t="s">
        <v>114</v>
      </c>
      <c r="J2" s="1" t="s">
        <v>110</v>
      </c>
      <c r="K2" s="1" t="s">
        <v>111</v>
      </c>
      <c r="L2" s="1" t="s">
        <v>115</v>
      </c>
      <c r="M2" s="1" t="s">
        <v>110</v>
      </c>
      <c r="N2" s="1" t="s">
        <v>111</v>
      </c>
      <c r="O2" s="1" t="s">
        <v>112</v>
      </c>
      <c r="P2" s="1" t="s">
        <v>116</v>
      </c>
    </row>
    <row r="3" spans="1:16" x14ac:dyDescent="0.35">
      <c r="A3">
        <v>2</v>
      </c>
      <c r="B3">
        <v>26.6</v>
      </c>
      <c r="C3">
        <v>2.19</v>
      </c>
      <c r="E3">
        <v>7.56</v>
      </c>
      <c r="F3">
        <v>3.9289000000000001</v>
      </c>
      <c r="G3" s="2">
        <f>E3*F3</f>
        <v>29.702483999999998</v>
      </c>
      <c r="I3">
        <v>25.01</v>
      </c>
      <c r="J3">
        <v>2.5299999999999998</v>
      </c>
      <c r="L3">
        <v>11.53</v>
      </c>
      <c r="M3">
        <v>4.37</v>
      </c>
    </row>
    <row r="4" spans="1:16" x14ac:dyDescent="0.35">
      <c r="A4" s="1"/>
      <c r="G4" s="2"/>
    </row>
    <row r="5" spans="1:16" x14ac:dyDescent="0.35">
      <c r="A5" s="1"/>
      <c r="G5" s="2"/>
    </row>
    <row r="6" spans="1:16" x14ac:dyDescent="0.35">
      <c r="A6" s="1" t="s">
        <v>127</v>
      </c>
    </row>
    <row r="7" spans="1:16" x14ac:dyDescent="0.35">
      <c r="A7" s="3" t="s">
        <v>143</v>
      </c>
      <c r="I7" s="3"/>
    </row>
    <row r="8" spans="1:16" x14ac:dyDescent="0.35">
      <c r="A8" s="1" t="s">
        <v>78</v>
      </c>
      <c r="B8" s="1" t="s">
        <v>154</v>
      </c>
      <c r="C8" s="1" t="s">
        <v>155</v>
      </c>
      <c r="D8" s="1" t="s">
        <v>81</v>
      </c>
      <c r="E8" s="1" t="s">
        <v>97</v>
      </c>
      <c r="F8" s="1" t="s">
        <v>138</v>
      </c>
      <c r="G8" s="1" t="s">
        <v>139</v>
      </c>
      <c r="I8" s="1"/>
      <c r="J8" s="1"/>
      <c r="K8" s="1"/>
      <c r="L8" s="1"/>
      <c r="M8" s="1"/>
      <c r="N8" s="1"/>
      <c r="O8" s="1"/>
    </row>
    <row r="9" spans="1:16" x14ac:dyDescent="0.35">
      <c r="A9">
        <v>0</v>
      </c>
      <c r="B9">
        <v>0</v>
      </c>
    </row>
    <row r="10" spans="1:16" x14ac:dyDescent="0.35">
      <c r="A10">
        <v>20</v>
      </c>
      <c r="B10">
        <v>2.0739999999999998</v>
      </c>
      <c r="C10">
        <v>0.1033</v>
      </c>
      <c r="D10">
        <f>B10*C10</f>
        <v>0.2142442</v>
      </c>
    </row>
    <row r="11" spans="1:16" x14ac:dyDescent="0.35">
      <c r="A11">
        <v>40</v>
      </c>
      <c r="B11">
        <v>4.1340000000000003</v>
      </c>
      <c r="C11">
        <v>0.1026</v>
      </c>
      <c r="D11">
        <f t="shared" ref="D11:D35" si="0">B11*C11</f>
        <v>0.42414840000000004</v>
      </c>
      <c r="L11" s="1"/>
    </row>
    <row r="12" spans="1:16" x14ac:dyDescent="0.35">
      <c r="A12">
        <v>60</v>
      </c>
      <c r="B12">
        <v>6.1710000000000003</v>
      </c>
      <c r="C12">
        <v>0.1021</v>
      </c>
      <c r="D12">
        <f t="shared" si="0"/>
        <v>0.63005909999999998</v>
      </c>
    </row>
    <row r="13" spans="1:16" x14ac:dyDescent="0.35">
      <c r="A13">
        <v>80</v>
      </c>
      <c r="B13">
        <v>8.2349999999999994</v>
      </c>
      <c r="C13">
        <v>0.1019</v>
      </c>
      <c r="D13">
        <f t="shared" si="0"/>
        <v>0.83914650000000002</v>
      </c>
    </row>
    <row r="14" spans="1:16" x14ac:dyDescent="0.35">
      <c r="A14">
        <v>100</v>
      </c>
      <c r="B14">
        <v>10.247999999999999</v>
      </c>
      <c r="C14">
        <v>0.1017</v>
      </c>
      <c r="D14">
        <f t="shared" si="0"/>
        <v>1.0422216</v>
      </c>
    </row>
    <row r="15" spans="1:16" x14ac:dyDescent="0.35">
      <c r="A15">
        <v>120</v>
      </c>
      <c r="B15">
        <v>12.273999999999999</v>
      </c>
      <c r="C15">
        <v>0.10150000000000001</v>
      </c>
      <c r="D15">
        <f t="shared" si="0"/>
        <v>1.245811</v>
      </c>
    </row>
    <row r="16" spans="1:16" x14ac:dyDescent="0.35">
      <c r="A16">
        <v>140</v>
      </c>
      <c r="B16">
        <v>14.207000000000001</v>
      </c>
      <c r="C16">
        <v>0.1007</v>
      </c>
      <c r="D16">
        <f t="shared" si="0"/>
        <v>1.4306449000000001</v>
      </c>
    </row>
    <row r="17" spans="1:14" x14ac:dyDescent="0.35">
      <c r="A17">
        <v>160</v>
      </c>
      <c r="B17">
        <v>16.122</v>
      </c>
      <c r="C17">
        <v>9.9900000000000003E-2</v>
      </c>
      <c r="D17">
        <f t="shared" si="0"/>
        <v>1.6105878</v>
      </c>
    </row>
    <row r="18" spans="1:14" x14ac:dyDescent="0.35">
      <c r="A18">
        <v>180</v>
      </c>
      <c r="B18">
        <v>18.061</v>
      </c>
      <c r="C18">
        <v>9.9699999999999997E-2</v>
      </c>
      <c r="D18">
        <f t="shared" si="0"/>
        <v>1.8006816999999999</v>
      </c>
      <c r="E18" s="1"/>
      <c r="F18" s="1"/>
      <c r="J18" s="1"/>
      <c r="K18" s="1"/>
      <c r="L18" s="1"/>
      <c r="M18" s="1"/>
      <c r="N18" s="1"/>
    </row>
    <row r="19" spans="1:14" x14ac:dyDescent="0.35">
      <c r="A19">
        <v>200</v>
      </c>
      <c r="B19">
        <v>20.021999999999998</v>
      </c>
      <c r="C19">
        <v>9.9299999999999999E-2</v>
      </c>
      <c r="D19">
        <f t="shared" si="0"/>
        <v>1.9881845999999999</v>
      </c>
    </row>
    <row r="20" spans="1:14" x14ac:dyDescent="0.35">
      <c r="A20">
        <v>220</v>
      </c>
      <c r="B20">
        <v>21.861999999999998</v>
      </c>
      <c r="C20">
        <v>9.8599999999999993E-2</v>
      </c>
      <c r="D20">
        <f t="shared" si="0"/>
        <v>2.1555931999999998</v>
      </c>
    </row>
    <row r="21" spans="1:14" x14ac:dyDescent="0.35">
      <c r="A21">
        <v>240</v>
      </c>
      <c r="B21">
        <v>23.696999999999999</v>
      </c>
      <c r="C21">
        <v>9.8100000000000007E-2</v>
      </c>
      <c r="D21">
        <f t="shared" si="0"/>
        <v>2.3246757000000002</v>
      </c>
    </row>
    <row r="22" spans="1:14" x14ac:dyDescent="0.35">
      <c r="A22">
        <v>260</v>
      </c>
      <c r="B22">
        <v>25.564</v>
      </c>
      <c r="C22">
        <v>9.7600000000000006E-2</v>
      </c>
      <c r="D22">
        <f t="shared" si="0"/>
        <v>2.4950464000000001</v>
      </c>
      <c r="E22" s="1"/>
    </row>
    <row r="23" spans="1:14" x14ac:dyDescent="0.35">
      <c r="A23">
        <v>280</v>
      </c>
      <c r="B23">
        <v>27.327999999999999</v>
      </c>
      <c r="C23">
        <v>9.69E-2</v>
      </c>
      <c r="D23">
        <f t="shared" si="0"/>
        <v>2.6480831999999999</v>
      </c>
    </row>
    <row r="24" spans="1:14" x14ac:dyDescent="0.35">
      <c r="A24">
        <v>300</v>
      </c>
      <c r="B24">
        <v>29.123000000000001</v>
      </c>
      <c r="C24">
        <v>9.6299999999999997E-2</v>
      </c>
      <c r="D24">
        <f t="shared" si="0"/>
        <v>2.8045449000000002</v>
      </c>
    </row>
    <row r="25" spans="1:14" x14ac:dyDescent="0.35">
      <c r="A25">
        <v>320</v>
      </c>
      <c r="B25">
        <v>30.829000000000001</v>
      </c>
      <c r="C25">
        <v>9.5600000000000004E-2</v>
      </c>
      <c r="D25">
        <f t="shared" si="0"/>
        <v>2.9472524</v>
      </c>
    </row>
    <row r="26" spans="1:14" x14ac:dyDescent="0.35">
      <c r="A26">
        <v>340</v>
      </c>
      <c r="B26">
        <v>32.421999999999997</v>
      </c>
      <c r="C26">
        <v>9.4600000000000004E-2</v>
      </c>
      <c r="D26">
        <f t="shared" si="0"/>
        <v>3.0671211999999999</v>
      </c>
    </row>
    <row r="27" spans="1:14" x14ac:dyDescent="0.35">
      <c r="A27">
        <v>360</v>
      </c>
      <c r="B27">
        <v>33.015000000000001</v>
      </c>
      <c r="C27">
        <v>9.3799999999999994E-2</v>
      </c>
      <c r="D27">
        <f t="shared" si="0"/>
        <v>3.0968070000000001</v>
      </c>
    </row>
    <row r="28" spans="1:14" x14ac:dyDescent="0.35">
      <c r="A28">
        <v>380</v>
      </c>
      <c r="B28">
        <v>35.576999999999998</v>
      </c>
      <c r="C28">
        <v>9.2799999999999994E-2</v>
      </c>
      <c r="D28">
        <f t="shared" si="0"/>
        <v>3.3015455999999994</v>
      </c>
    </row>
    <row r="29" spans="1:14" x14ac:dyDescent="0.35">
      <c r="A29">
        <v>400</v>
      </c>
      <c r="B29">
        <v>37.232999999999997</v>
      </c>
      <c r="C29">
        <v>9.2399999999999996E-2</v>
      </c>
      <c r="D29">
        <f t="shared" si="0"/>
        <v>3.4403291999999994</v>
      </c>
    </row>
    <row r="30" spans="1:14" x14ac:dyDescent="0.35">
      <c r="A30">
        <v>450</v>
      </c>
      <c r="B30">
        <v>41.116999999999997</v>
      </c>
      <c r="C30">
        <v>9.0499999999999997E-2</v>
      </c>
      <c r="D30">
        <f t="shared" si="0"/>
        <v>3.7210884999999996</v>
      </c>
    </row>
    <row r="31" spans="1:14" x14ac:dyDescent="0.35">
      <c r="A31">
        <v>500</v>
      </c>
      <c r="B31">
        <v>41.801000000000002</v>
      </c>
      <c r="C31">
        <v>8.2799999999999999E-2</v>
      </c>
      <c r="D31">
        <f t="shared" si="0"/>
        <v>3.4611228000000001</v>
      </c>
    </row>
    <row r="32" spans="1:14" x14ac:dyDescent="0.35">
      <c r="A32">
        <v>550</v>
      </c>
      <c r="B32">
        <v>42.036000000000001</v>
      </c>
      <c r="C32">
        <v>7.5700000000000003E-2</v>
      </c>
      <c r="D32">
        <f t="shared" si="0"/>
        <v>3.1821252000000002</v>
      </c>
    </row>
    <row r="33" spans="1:5" x14ac:dyDescent="0.35">
      <c r="A33">
        <v>600</v>
      </c>
      <c r="B33">
        <v>42.209000000000003</v>
      </c>
      <c r="C33">
        <v>6.9599999999999995E-2</v>
      </c>
      <c r="D33">
        <f t="shared" si="0"/>
        <v>2.9377464</v>
      </c>
    </row>
    <row r="34" spans="1:5" x14ac:dyDescent="0.35">
      <c r="A34">
        <v>650</v>
      </c>
      <c r="B34">
        <v>42.335999999999999</v>
      </c>
      <c r="C34">
        <v>6.4299999999999996E-2</v>
      </c>
      <c r="D34">
        <f t="shared" si="0"/>
        <v>2.7222047999999996</v>
      </c>
    </row>
    <row r="35" spans="1:5" x14ac:dyDescent="0.35">
      <c r="A35">
        <v>700</v>
      </c>
      <c r="B35">
        <v>42.433999999999997</v>
      </c>
      <c r="C35">
        <v>5.9799999999999999E-2</v>
      </c>
      <c r="D35">
        <f t="shared" si="0"/>
        <v>2.5375531999999996</v>
      </c>
    </row>
    <row r="36" spans="1:5" x14ac:dyDescent="0.35">
      <c r="B36">
        <v>43.311</v>
      </c>
      <c r="C36">
        <v>0</v>
      </c>
    </row>
    <row r="37" spans="1:5" x14ac:dyDescent="0.35">
      <c r="A37" s="1"/>
    </row>
    <row r="38" spans="1:5" x14ac:dyDescent="0.35">
      <c r="A38" s="1"/>
      <c r="B38" s="1"/>
      <c r="C38" s="1"/>
      <c r="D38" s="1"/>
      <c r="E38" s="1"/>
    </row>
    <row r="43" spans="1:5" x14ac:dyDescent="0.35">
      <c r="D43" s="1"/>
    </row>
    <row r="46" spans="1:5" x14ac:dyDescent="0.35">
      <c r="B46" s="1"/>
    </row>
  </sheetData>
  <pageMargins left="0.7" right="0.7" top="0.75" bottom="0.75" header="0.3" footer="0.3"/>
  <pageSetup paperSize="9" orientation="portrait" horizontalDpi="360" verticalDpi="36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A4B70-A382-407D-A4EB-F54DBC6AB152}">
  <dimension ref="A1:P46"/>
  <sheetViews>
    <sheetView workbookViewId="0">
      <selection activeCell="I17" sqref="I17"/>
    </sheetView>
  </sheetViews>
  <sheetFormatPr defaultRowHeight="14.5" x14ac:dyDescent="0.35"/>
  <cols>
    <col min="1" max="1" width="17.7265625" customWidth="1"/>
    <col min="2" max="2" width="11.453125" bestFit="1" customWidth="1"/>
    <col min="3" max="3" width="10.90625" bestFit="1" customWidth="1"/>
    <col min="4" max="4" width="17.1796875" bestFit="1" customWidth="1"/>
    <col min="5" max="5" width="12.54296875" bestFit="1" customWidth="1"/>
    <col min="6" max="6" width="12" bestFit="1" customWidth="1"/>
    <col min="7" max="7" width="18.26953125" bestFit="1" customWidth="1"/>
    <col min="8" max="8" width="6" bestFit="1" customWidth="1"/>
    <col min="9" max="9" width="17.6328125" bestFit="1" customWidth="1"/>
    <col min="10" max="12" width="13.08984375" bestFit="1" customWidth="1"/>
    <col min="13" max="13" width="9.6328125" bestFit="1" customWidth="1"/>
    <col min="14" max="14" width="13.08984375" bestFit="1" customWidth="1"/>
    <col min="15" max="15" width="5.90625" bestFit="1" customWidth="1"/>
    <col min="16" max="16" width="9.6328125" bestFit="1" customWidth="1"/>
  </cols>
  <sheetData>
    <row r="1" spans="1:16" x14ac:dyDescent="0.35">
      <c r="A1" s="1" t="s">
        <v>92</v>
      </c>
      <c r="B1" s="2" t="s">
        <v>141</v>
      </c>
      <c r="G1" s="2"/>
    </row>
    <row r="2" spans="1:16" x14ac:dyDescent="0.35">
      <c r="A2" s="1" t="s">
        <v>78</v>
      </c>
      <c r="B2" s="1" t="s">
        <v>82</v>
      </c>
      <c r="C2" s="1" t="s">
        <v>84</v>
      </c>
      <c r="D2" s="1" t="s">
        <v>83</v>
      </c>
      <c r="E2" s="1" t="s">
        <v>85</v>
      </c>
      <c r="F2" s="1" t="s">
        <v>86</v>
      </c>
      <c r="G2" s="1" t="s">
        <v>87</v>
      </c>
      <c r="H2" s="1" t="s">
        <v>77</v>
      </c>
      <c r="I2" s="1" t="s">
        <v>114</v>
      </c>
      <c r="J2" s="1" t="s">
        <v>110</v>
      </c>
      <c r="K2" s="1" t="s">
        <v>111</v>
      </c>
      <c r="L2" s="1" t="s">
        <v>115</v>
      </c>
      <c r="M2" s="1" t="s">
        <v>110</v>
      </c>
      <c r="N2" s="1" t="s">
        <v>111</v>
      </c>
      <c r="O2" s="1" t="s">
        <v>112</v>
      </c>
      <c r="P2" s="1" t="s">
        <v>116</v>
      </c>
    </row>
    <row r="3" spans="1:16" x14ac:dyDescent="0.35">
      <c r="A3">
        <v>2</v>
      </c>
      <c r="B3">
        <v>35.200000000000003</v>
      </c>
      <c r="C3">
        <v>1.85</v>
      </c>
      <c r="E3">
        <v>7.58</v>
      </c>
      <c r="F3">
        <v>3.9339</v>
      </c>
      <c r="G3" s="2">
        <f>E3*F3</f>
        <v>29.818961999999999</v>
      </c>
      <c r="I3">
        <v>33.65</v>
      </c>
      <c r="J3">
        <v>2.37</v>
      </c>
      <c r="L3">
        <v>11.65</v>
      </c>
      <c r="M3">
        <v>4.49</v>
      </c>
      <c r="P3">
        <v>91.5</v>
      </c>
    </row>
    <row r="4" spans="1:16" x14ac:dyDescent="0.35">
      <c r="A4" s="1"/>
      <c r="G4" s="2"/>
    </row>
    <row r="5" spans="1:16" x14ac:dyDescent="0.35">
      <c r="A5" s="1"/>
      <c r="G5" s="2"/>
    </row>
    <row r="6" spans="1:16" x14ac:dyDescent="0.35">
      <c r="A6" s="1" t="s">
        <v>127</v>
      </c>
    </row>
    <row r="7" spans="1:16" x14ac:dyDescent="0.35">
      <c r="A7" s="3" t="s">
        <v>143</v>
      </c>
      <c r="I7" s="3"/>
    </row>
    <row r="8" spans="1:16" x14ac:dyDescent="0.35">
      <c r="A8" s="1" t="s">
        <v>78</v>
      </c>
      <c r="B8" s="1" t="s">
        <v>154</v>
      </c>
      <c r="C8" s="1" t="s">
        <v>155</v>
      </c>
      <c r="D8" s="1" t="s">
        <v>81</v>
      </c>
      <c r="E8" s="1" t="s">
        <v>97</v>
      </c>
      <c r="F8" s="1" t="s">
        <v>138</v>
      </c>
      <c r="G8" s="1" t="s">
        <v>139</v>
      </c>
      <c r="I8" s="1"/>
      <c r="J8" s="1"/>
      <c r="K8" s="1"/>
      <c r="L8" s="1"/>
      <c r="M8" s="1"/>
      <c r="N8" s="1"/>
      <c r="O8" s="1"/>
    </row>
    <row r="9" spans="1:16" x14ac:dyDescent="0.35">
      <c r="A9">
        <v>0</v>
      </c>
      <c r="B9">
        <v>0</v>
      </c>
    </row>
    <row r="10" spans="1:16" x14ac:dyDescent="0.35">
      <c r="A10">
        <v>20</v>
      </c>
      <c r="B10">
        <v>1.9870000000000001</v>
      </c>
      <c r="C10">
        <v>9.8900000000000002E-2</v>
      </c>
      <c r="D10">
        <f>B10*C10</f>
        <v>0.1965143</v>
      </c>
      <c r="E10">
        <v>71.5</v>
      </c>
    </row>
    <row r="11" spans="1:16" x14ac:dyDescent="0.35">
      <c r="A11">
        <v>40</v>
      </c>
      <c r="B11">
        <v>3.927</v>
      </c>
      <c r="C11">
        <v>9.74E-2</v>
      </c>
      <c r="D11">
        <f t="shared" ref="D11:D35" si="0">B11*C11</f>
        <v>0.38248979999999999</v>
      </c>
      <c r="L11" s="1"/>
    </row>
    <row r="12" spans="1:16" x14ac:dyDescent="0.35">
      <c r="A12">
        <v>60</v>
      </c>
      <c r="B12">
        <v>5.8490000000000002</v>
      </c>
      <c r="C12">
        <v>9.6799999999999997E-2</v>
      </c>
      <c r="D12">
        <f t="shared" si="0"/>
        <v>0.5661832</v>
      </c>
    </row>
    <row r="13" spans="1:16" x14ac:dyDescent="0.35">
      <c r="A13">
        <v>80</v>
      </c>
      <c r="B13">
        <v>7.7649999999999997</v>
      </c>
      <c r="C13">
        <v>9.6199999999999994E-2</v>
      </c>
      <c r="D13">
        <f t="shared" si="0"/>
        <v>0.74699299999999991</v>
      </c>
    </row>
    <row r="14" spans="1:16" x14ac:dyDescent="0.35">
      <c r="A14">
        <v>100</v>
      </c>
      <c r="B14">
        <v>9.7070000000000007</v>
      </c>
      <c r="C14">
        <v>9.6199999999999994E-2</v>
      </c>
      <c r="D14">
        <f t="shared" si="0"/>
        <v>0.93381340000000002</v>
      </c>
    </row>
    <row r="15" spans="1:16" x14ac:dyDescent="0.35">
      <c r="A15">
        <v>120</v>
      </c>
      <c r="B15">
        <v>11.643000000000001</v>
      </c>
      <c r="C15">
        <v>9.6299999999999997E-2</v>
      </c>
      <c r="D15">
        <f t="shared" si="0"/>
        <v>1.1212209</v>
      </c>
    </row>
    <row r="16" spans="1:16" x14ac:dyDescent="0.35">
      <c r="A16">
        <v>140</v>
      </c>
      <c r="B16">
        <v>13.529</v>
      </c>
      <c r="C16">
        <v>9.6000000000000002E-2</v>
      </c>
      <c r="D16">
        <f t="shared" si="0"/>
        <v>1.2987839999999999</v>
      </c>
    </row>
    <row r="17" spans="1:14" x14ac:dyDescent="0.35">
      <c r="A17">
        <v>160</v>
      </c>
      <c r="B17">
        <v>15.412000000000001</v>
      </c>
      <c r="C17">
        <v>9.5699999999999993E-2</v>
      </c>
      <c r="D17">
        <f t="shared" si="0"/>
        <v>1.4749284</v>
      </c>
    </row>
    <row r="18" spans="1:14" x14ac:dyDescent="0.35">
      <c r="A18">
        <v>180</v>
      </c>
      <c r="B18">
        <v>17.257999999999999</v>
      </c>
      <c r="C18">
        <v>9.5500000000000002E-2</v>
      </c>
      <c r="D18">
        <f t="shared" si="0"/>
        <v>1.648139</v>
      </c>
      <c r="E18" s="1"/>
      <c r="F18" s="1"/>
      <c r="J18" s="1"/>
      <c r="K18" s="1"/>
      <c r="L18" s="1"/>
      <c r="M18" s="1"/>
      <c r="N18" s="1"/>
    </row>
    <row r="19" spans="1:14" x14ac:dyDescent="0.35">
      <c r="A19">
        <v>200</v>
      </c>
      <c r="B19">
        <v>19.148</v>
      </c>
      <c r="C19">
        <v>9.5000000000000001E-2</v>
      </c>
      <c r="D19">
        <f t="shared" si="0"/>
        <v>1.8190599999999999</v>
      </c>
    </row>
    <row r="20" spans="1:14" x14ac:dyDescent="0.35">
      <c r="A20">
        <v>220</v>
      </c>
      <c r="B20">
        <v>20.948</v>
      </c>
      <c r="C20">
        <v>9.4399999999999998E-2</v>
      </c>
      <c r="D20">
        <f t="shared" si="0"/>
        <v>1.9774912</v>
      </c>
    </row>
    <row r="21" spans="1:14" x14ac:dyDescent="0.35">
      <c r="A21">
        <v>240</v>
      </c>
      <c r="B21">
        <v>22.649000000000001</v>
      </c>
      <c r="C21">
        <v>9.3700000000000006E-2</v>
      </c>
      <c r="D21">
        <f t="shared" si="0"/>
        <v>2.1222113</v>
      </c>
    </row>
    <row r="22" spans="1:14" x14ac:dyDescent="0.35">
      <c r="A22">
        <v>260</v>
      </c>
      <c r="B22">
        <v>24.338999999999999</v>
      </c>
      <c r="C22">
        <v>9.2899999999999996E-2</v>
      </c>
      <c r="D22">
        <f t="shared" si="0"/>
        <v>2.2610930999999996</v>
      </c>
      <c r="E22" s="1"/>
    </row>
    <row r="23" spans="1:14" x14ac:dyDescent="0.35">
      <c r="A23">
        <v>280</v>
      </c>
      <c r="B23">
        <v>26.129000000000001</v>
      </c>
      <c r="C23">
        <v>9.2499999999999999E-2</v>
      </c>
      <c r="D23">
        <f t="shared" si="0"/>
        <v>2.4169325000000002</v>
      </c>
    </row>
    <row r="24" spans="1:14" x14ac:dyDescent="0.35">
      <c r="A24">
        <v>300</v>
      </c>
      <c r="B24">
        <v>27.771000000000001</v>
      </c>
      <c r="C24">
        <v>9.1800000000000007E-2</v>
      </c>
      <c r="D24">
        <f t="shared" si="0"/>
        <v>2.5493778000000002</v>
      </c>
    </row>
    <row r="25" spans="1:14" x14ac:dyDescent="0.35">
      <c r="A25">
        <v>320</v>
      </c>
      <c r="B25">
        <v>29.425999999999998</v>
      </c>
      <c r="C25">
        <v>9.11E-2</v>
      </c>
      <c r="D25">
        <f t="shared" si="0"/>
        <v>2.6807086</v>
      </c>
    </row>
    <row r="26" spans="1:14" x14ac:dyDescent="0.35">
      <c r="A26">
        <v>340</v>
      </c>
      <c r="B26">
        <v>30.933</v>
      </c>
      <c r="C26">
        <v>9.0300000000000005E-2</v>
      </c>
      <c r="D26">
        <f t="shared" si="0"/>
        <v>2.7932499000000002</v>
      </c>
    </row>
    <row r="27" spans="1:14" x14ac:dyDescent="0.35">
      <c r="A27">
        <v>360</v>
      </c>
      <c r="B27">
        <v>32.511000000000003</v>
      </c>
      <c r="C27">
        <v>8.9599999999999999E-2</v>
      </c>
      <c r="D27">
        <f t="shared" si="0"/>
        <v>2.9129856000000003</v>
      </c>
      <c r="E27">
        <v>71</v>
      </c>
    </row>
    <row r="28" spans="1:14" x14ac:dyDescent="0.35">
      <c r="A28">
        <v>380</v>
      </c>
      <c r="B28">
        <v>33.970999999999997</v>
      </c>
      <c r="C28">
        <v>8.8599999999999998E-2</v>
      </c>
      <c r="D28">
        <f t="shared" si="0"/>
        <v>3.0098305999999995</v>
      </c>
    </row>
    <row r="29" spans="1:14" x14ac:dyDescent="0.35">
      <c r="A29">
        <v>400</v>
      </c>
      <c r="B29">
        <v>35.572000000000003</v>
      </c>
      <c r="C29">
        <v>8.8200000000000001E-2</v>
      </c>
      <c r="D29">
        <f t="shared" si="0"/>
        <v>3.1374504000000001</v>
      </c>
    </row>
    <row r="30" spans="1:14" x14ac:dyDescent="0.35">
      <c r="A30">
        <v>450</v>
      </c>
      <c r="B30">
        <v>39.633000000000003</v>
      </c>
      <c r="C30">
        <v>8.7300000000000003E-2</v>
      </c>
      <c r="D30">
        <f t="shared" si="0"/>
        <v>3.4599609000000004</v>
      </c>
    </row>
    <row r="31" spans="1:14" x14ac:dyDescent="0.35">
      <c r="A31">
        <v>500</v>
      </c>
      <c r="B31">
        <v>41.402000000000001</v>
      </c>
      <c r="C31">
        <v>8.2100000000000006E-2</v>
      </c>
      <c r="D31">
        <f t="shared" si="0"/>
        <v>3.3991042000000005</v>
      </c>
    </row>
    <row r="32" spans="1:14" x14ac:dyDescent="0.35">
      <c r="A32">
        <v>550</v>
      </c>
      <c r="B32">
        <v>41.737000000000002</v>
      </c>
      <c r="C32">
        <v>7.51E-2</v>
      </c>
      <c r="D32">
        <f t="shared" si="0"/>
        <v>3.1344487000000001</v>
      </c>
    </row>
    <row r="33" spans="1:5" x14ac:dyDescent="0.35">
      <c r="A33">
        <v>600</v>
      </c>
      <c r="B33">
        <v>41.933</v>
      </c>
      <c r="C33">
        <v>6.9099999999999995E-2</v>
      </c>
      <c r="D33">
        <f t="shared" si="0"/>
        <v>2.8975702999999999</v>
      </c>
    </row>
    <row r="34" spans="1:5" x14ac:dyDescent="0.35">
      <c r="A34">
        <v>650</v>
      </c>
      <c r="B34">
        <v>42.088999999999999</v>
      </c>
      <c r="C34">
        <v>6.4000000000000001E-2</v>
      </c>
      <c r="D34">
        <f t="shared" si="0"/>
        <v>2.6936960000000001</v>
      </c>
    </row>
    <row r="35" spans="1:5" x14ac:dyDescent="0.35">
      <c r="A35">
        <v>700</v>
      </c>
      <c r="B35">
        <v>42.201999999999998</v>
      </c>
      <c r="C35">
        <v>5.9499999999999997E-2</v>
      </c>
      <c r="D35">
        <f t="shared" si="0"/>
        <v>2.5110189999999997</v>
      </c>
    </row>
    <row r="36" spans="1:5" x14ac:dyDescent="0.35">
      <c r="B36">
        <v>43.228000000000002</v>
      </c>
      <c r="C36">
        <v>0</v>
      </c>
    </row>
    <row r="37" spans="1:5" x14ac:dyDescent="0.35">
      <c r="A37" s="1"/>
    </row>
    <row r="38" spans="1:5" x14ac:dyDescent="0.35">
      <c r="A38" s="1"/>
      <c r="B38" s="1"/>
      <c r="C38" s="1"/>
      <c r="D38" s="1"/>
      <c r="E38" s="1"/>
    </row>
    <row r="43" spans="1:5" x14ac:dyDescent="0.35">
      <c r="D43" s="1"/>
    </row>
    <row r="46" spans="1:5" x14ac:dyDescent="0.35">
      <c r="B46" s="1"/>
    </row>
  </sheetData>
  <pageMargins left="0.7" right="0.7" top="0.75" bottom="0.75" header="0.3" footer="0.3"/>
  <pageSetup paperSize="9" orientation="portrait" horizontalDpi="360" verticalDpi="36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9959E-5BAF-4FFB-BE9C-0894ED7E880C}">
  <dimension ref="A1:P46"/>
  <sheetViews>
    <sheetView workbookViewId="0">
      <selection activeCell="F16" sqref="F16"/>
    </sheetView>
  </sheetViews>
  <sheetFormatPr defaultRowHeight="14.5" x14ac:dyDescent="0.35"/>
  <cols>
    <col min="1" max="1" width="17.7265625" customWidth="1"/>
    <col min="2" max="2" width="11.453125" bestFit="1" customWidth="1"/>
    <col min="3" max="3" width="10.90625" bestFit="1" customWidth="1"/>
    <col min="4" max="4" width="17.1796875" bestFit="1" customWidth="1"/>
    <col min="5" max="5" width="12.54296875" bestFit="1" customWidth="1"/>
    <col min="6" max="6" width="12" bestFit="1" customWidth="1"/>
    <col min="7" max="7" width="18.26953125" bestFit="1" customWidth="1"/>
    <col min="8" max="8" width="6" bestFit="1" customWidth="1"/>
    <col min="9" max="9" width="17.6328125" bestFit="1" customWidth="1"/>
    <col min="10" max="12" width="13.08984375" bestFit="1" customWidth="1"/>
    <col min="13" max="13" width="9.6328125" bestFit="1" customWidth="1"/>
    <col min="14" max="14" width="13.08984375" bestFit="1" customWidth="1"/>
    <col min="15" max="15" width="5.90625" bestFit="1" customWidth="1"/>
    <col min="16" max="16" width="9.6328125" bestFit="1" customWidth="1"/>
  </cols>
  <sheetData>
    <row r="1" spans="1:16" x14ac:dyDescent="0.35">
      <c r="A1" s="1" t="s">
        <v>92</v>
      </c>
      <c r="B1" s="2" t="s">
        <v>142</v>
      </c>
      <c r="G1" s="2"/>
    </row>
    <row r="2" spans="1:16" x14ac:dyDescent="0.35">
      <c r="A2" s="1" t="s">
        <v>78</v>
      </c>
      <c r="B2" s="1" t="s">
        <v>82</v>
      </c>
      <c r="C2" s="1" t="s">
        <v>84</v>
      </c>
      <c r="D2" s="1" t="s">
        <v>83</v>
      </c>
      <c r="E2" s="1" t="s">
        <v>85</v>
      </c>
      <c r="F2" s="1" t="s">
        <v>86</v>
      </c>
      <c r="G2" s="1" t="s">
        <v>87</v>
      </c>
      <c r="H2" s="1" t="s">
        <v>77</v>
      </c>
      <c r="I2" s="1" t="s">
        <v>114</v>
      </c>
      <c r="J2" s="1" t="s">
        <v>110</v>
      </c>
      <c r="K2" s="1" t="s">
        <v>111</v>
      </c>
      <c r="L2" s="1" t="s">
        <v>115</v>
      </c>
      <c r="M2" s="1" t="s">
        <v>110</v>
      </c>
      <c r="N2" s="1" t="s">
        <v>111</v>
      </c>
      <c r="O2" s="1" t="s">
        <v>112</v>
      </c>
      <c r="P2" s="1" t="s">
        <v>116</v>
      </c>
    </row>
    <row r="3" spans="1:16" x14ac:dyDescent="0.35">
      <c r="A3">
        <v>2</v>
      </c>
      <c r="B3">
        <v>41.7</v>
      </c>
      <c r="C3">
        <v>1.29</v>
      </c>
      <c r="D3">
        <f>B3*C3</f>
        <v>53.793000000000006</v>
      </c>
      <c r="E3">
        <v>7.59</v>
      </c>
      <c r="F3">
        <v>3.9638</v>
      </c>
      <c r="G3" s="5">
        <f>E3*F3</f>
        <v>30.085242000000001</v>
      </c>
      <c r="I3">
        <v>40.81</v>
      </c>
      <c r="J3">
        <v>1.53</v>
      </c>
      <c r="K3">
        <f>I3*J3</f>
        <v>62.439300000000003</v>
      </c>
      <c r="L3">
        <v>12.42</v>
      </c>
      <c r="M3">
        <v>4.25</v>
      </c>
    </row>
    <row r="4" spans="1:16" x14ac:dyDescent="0.35">
      <c r="A4" s="1"/>
      <c r="G4" s="2"/>
    </row>
    <row r="5" spans="1:16" x14ac:dyDescent="0.35">
      <c r="A5" s="1"/>
      <c r="G5" s="2"/>
    </row>
    <row r="6" spans="1:16" x14ac:dyDescent="0.35">
      <c r="A6" s="1" t="s">
        <v>127</v>
      </c>
    </row>
    <row r="7" spans="1:16" x14ac:dyDescent="0.35">
      <c r="A7" s="3" t="s">
        <v>143</v>
      </c>
      <c r="I7" s="3"/>
    </row>
    <row r="8" spans="1:16" x14ac:dyDescent="0.35">
      <c r="A8" s="1" t="s">
        <v>78</v>
      </c>
      <c r="B8" s="1" t="s">
        <v>154</v>
      </c>
      <c r="C8" s="1" t="s">
        <v>155</v>
      </c>
      <c r="D8" s="1" t="s">
        <v>81</v>
      </c>
      <c r="E8" s="1" t="s">
        <v>97</v>
      </c>
      <c r="F8" s="1" t="s">
        <v>138</v>
      </c>
      <c r="G8" s="1" t="s">
        <v>139</v>
      </c>
      <c r="I8" s="1"/>
      <c r="J8" s="1"/>
      <c r="K8" s="1"/>
      <c r="L8" s="1"/>
      <c r="M8" s="1"/>
      <c r="N8" s="1"/>
      <c r="O8" s="1"/>
    </row>
    <row r="9" spans="1:16" x14ac:dyDescent="0.35">
      <c r="A9">
        <v>0</v>
      </c>
      <c r="B9">
        <v>0</v>
      </c>
      <c r="D9">
        <v>0</v>
      </c>
    </row>
    <row r="10" spans="1:16" x14ac:dyDescent="0.35">
      <c r="A10">
        <v>20</v>
      </c>
      <c r="B10">
        <v>2.173</v>
      </c>
      <c r="C10">
        <v>0.108</v>
      </c>
      <c r="D10">
        <f>B10*C10</f>
        <v>0.234684</v>
      </c>
      <c r="E10">
        <v>72</v>
      </c>
    </row>
    <row r="11" spans="1:16" x14ac:dyDescent="0.35">
      <c r="A11">
        <v>40</v>
      </c>
      <c r="B11">
        <v>4.3109999999999999</v>
      </c>
      <c r="C11">
        <v>0.107</v>
      </c>
      <c r="D11">
        <f t="shared" ref="D11:D35" si="0">B11*C11</f>
        <v>0.46127699999999999</v>
      </c>
      <c r="L11" s="1"/>
    </row>
    <row r="12" spans="1:16" x14ac:dyDescent="0.35">
      <c r="A12">
        <v>60</v>
      </c>
      <c r="B12">
        <v>6.4219999999999997</v>
      </c>
      <c r="C12">
        <v>0.1062</v>
      </c>
      <c r="D12">
        <f t="shared" si="0"/>
        <v>0.68201639999999997</v>
      </c>
    </row>
    <row r="13" spans="1:16" x14ac:dyDescent="0.35">
      <c r="A13">
        <v>80</v>
      </c>
      <c r="B13">
        <v>8.5169999999999995</v>
      </c>
      <c r="C13">
        <v>0.10589999999999999</v>
      </c>
      <c r="D13">
        <f t="shared" si="0"/>
        <v>0.90195029999999987</v>
      </c>
    </row>
    <row r="14" spans="1:16" x14ac:dyDescent="0.35">
      <c r="A14">
        <v>100</v>
      </c>
      <c r="B14">
        <v>10.656000000000001</v>
      </c>
      <c r="C14">
        <v>0.10580000000000001</v>
      </c>
      <c r="D14">
        <f t="shared" si="0"/>
        <v>1.1274048000000001</v>
      </c>
    </row>
    <row r="15" spans="1:16" x14ac:dyDescent="0.35">
      <c r="A15">
        <v>120</v>
      </c>
      <c r="B15">
        <v>12.747999999999999</v>
      </c>
      <c r="C15">
        <v>0.10539999999999999</v>
      </c>
      <c r="D15">
        <f t="shared" si="0"/>
        <v>1.3436391999999999</v>
      </c>
    </row>
    <row r="16" spans="1:16" x14ac:dyDescent="0.35">
      <c r="A16">
        <v>140</v>
      </c>
      <c r="B16">
        <v>14.797000000000001</v>
      </c>
      <c r="C16">
        <v>0.10489999999999999</v>
      </c>
      <c r="D16">
        <f t="shared" si="0"/>
        <v>1.5522053</v>
      </c>
    </row>
    <row r="17" spans="1:14" x14ac:dyDescent="0.35">
      <c r="A17">
        <v>160</v>
      </c>
      <c r="B17">
        <v>16.806999999999999</v>
      </c>
      <c r="C17">
        <v>0.1043</v>
      </c>
      <c r="D17">
        <f t="shared" si="0"/>
        <v>1.7529701</v>
      </c>
    </row>
    <row r="18" spans="1:14" x14ac:dyDescent="0.35">
      <c r="A18">
        <v>180</v>
      </c>
      <c r="B18">
        <v>18.728999999999999</v>
      </c>
      <c r="C18">
        <v>0.10340000000000001</v>
      </c>
      <c r="D18">
        <f t="shared" si="0"/>
        <v>1.9365786</v>
      </c>
      <c r="E18" s="1"/>
      <c r="F18" s="1"/>
      <c r="J18" s="1"/>
      <c r="K18" s="1"/>
      <c r="L18" s="1"/>
      <c r="M18" s="1"/>
      <c r="N18" s="1"/>
    </row>
    <row r="19" spans="1:14" x14ac:dyDescent="0.35">
      <c r="A19">
        <v>200</v>
      </c>
      <c r="B19">
        <v>20.675999999999998</v>
      </c>
      <c r="C19">
        <v>0.1026</v>
      </c>
      <c r="D19">
        <f t="shared" si="0"/>
        <v>2.1213575999999996</v>
      </c>
    </row>
    <row r="20" spans="1:14" x14ac:dyDescent="0.35">
      <c r="A20">
        <v>220</v>
      </c>
      <c r="B20">
        <v>22.641999999999999</v>
      </c>
      <c r="C20">
        <v>0.1021</v>
      </c>
      <c r="D20">
        <f t="shared" si="0"/>
        <v>2.3117481999999998</v>
      </c>
    </row>
    <row r="21" spans="1:14" x14ac:dyDescent="0.35">
      <c r="A21">
        <v>240</v>
      </c>
      <c r="B21">
        <v>24.602</v>
      </c>
      <c r="C21">
        <v>0.1017</v>
      </c>
      <c r="D21">
        <f t="shared" si="0"/>
        <v>2.5020234000000001</v>
      </c>
    </row>
    <row r="22" spans="1:14" x14ac:dyDescent="0.35">
      <c r="A22">
        <v>260</v>
      </c>
      <c r="B22">
        <v>26.533000000000001</v>
      </c>
      <c r="C22">
        <v>0.1012</v>
      </c>
      <c r="D22">
        <f t="shared" si="0"/>
        <v>2.6851396000000003</v>
      </c>
      <c r="E22" s="1"/>
    </row>
    <row r="23" spans="1:14" x14ac:dyDescent="0.35">
      <c r="A23">
        <v>280</v>
      </c>
      <c r="B23">
        <v>28.263000000000002</v>
      </c>
      <c r="C23">
        <v>0.1003</v>
      </c>
      <c r="D23">
        <f t="shared" si="0"/>
        <v>2.8347789000000003</v>
      </c>
    </row>
    <row r="24" spans="1:14" x14ac:dyDescent="0.35">
      <c r="A24">
        <v>300</v>
      </c>
      <c r="B24">
        <v>30.106999999999999</v>
      </c>
      <c r="C24">
        <v>9.9500000000000005E-2</v>
      </c>
      <c r="D24">
        <f t="shared" si="0"/>
        <v>2.9956464999999999</v>
      </c>
    </row>
    <row r="25" spans="1:14" x14ac:dyDescent="0.35">
      <c r="A25">
        <v>320</v>
      </c>
      <c r="B25">
        <v>31.896000000000001</v>
      </c>
      <c r="C25">
        <v>9.8900000000000002E-2</v>
      </c>
      <c r="D25">
        <f t="shared" si="0"/>
        <v>3.1545144000000001</v>
      </c>
    </row>
    <row r="26" spans="1:14" x14ac:dyDescent="0.35">
      <c r="A26">
        <v>340</v>
      </c>
      <c r="B26">
        <v>33.558999999999997</v>
      </c>
      <c r="C26">
        <v>9.7900000000000001E-2</v>
      </c>
      <c r="D26">
        <f t="shared" si="0"/>
        <v>3.2854260999999996</v>
      </c>
    </row>
    <row r="27" spans="1:14" x14ac:dyDescent="0.35">
      <c r="A27">
        <v>360</v>
      </c>
      <c r="B27">
        <v>35.177</v>
      </c>
      <c r="C27">
        <v>9.69E-2</v>
      </c>
      <c r="D27">
        <f t="shared" si="0"/>
        <v>3.4086512999999998</v>
      </c>
    </row>
    <row r="28" spans="1:14" x14ac:dyDescent="0.35">
      <c r="A28">
        <v>380</v>
      </c>
      <c r="B28">
        <v>36.905000000000001</v>
      </c>
      <c r="C28">
        <v>9.64E-2</v>
      </c>
      <c r="D28">
        <f t="shared" si="0"/>
        <v>3.557642</v>
      </c>
    </row>
    <row r="29" spans="1:14" x14ac:dyDescent="0.35">
      <c r="A29">
        <v>400</v>
      </c>
      <c r="B29">
        <v>38.594000000000001</v>
      </c>
      <c r="C29">
        <v>9.5600000000000004E-2</v>
      </c>
      <c r="D29">
        <f t="shared" si="0"/>
        <v>3.6895864000000005</v>
      </c>
    </row>
    <row r="30" spans="1:14" x14ac:dyDescent="0.35">
      <c r="A30">
        <v>450</v>
      </c>
      <c r="B30">
        <v>41.365000000000002</v>
      </c>
      <c r="C30">
        <v>9.11E-2</v>
      </c>
      <c r="D30">
        <f t="shared" si="0"/>
        <v>3.7683515000000001</v>
      </c>
    </row>
    <row r="31" spans="1:14" x14ac:dyDescent="0.35">
      <c r="A31">
        <v>500</v>
      </c>
      <c r="B31">
        <v>41.811</v>
      </c>
      <c r="C31">
        <v>8.2799999999999999E-2</v>
      </c>
      <c r="D31">
        <f t="shared" si="0"/>
        <v>3.4619507999999999</v>
      </c>
    </row>
    <row r="32" spans="1:14" x14ac:dyDescent="0.35">
      <c r="A32">
        <v>550</v>
      </c>
      <c r="B32">
        <v>42.063000000000002</v>
      </c>
      <c r="C32">
        <v>7.5700000000000003E-2</v>
      </c>
      <c r="D32">
        <f t="shared" si="0"/>
        <v>3.1841691000000005</v>
      </c>
    </row>
    <row r="33" spans="1:5" x14ac:dyDescent="0.35">
      <c r="A33">
        <v>600</v>
      </c>
      <c r="B33">
        <v>42.238999999999997</v>
      </c>
      <c r="C33">
        <v>6.9599999999999995E-2</v>
      </c>
      <c r="D33">
        <f t="shared" si="0"/>
        <v>2.9398343999999996</v>
      </c>
    </row>
    <row r="34" spans="1:5" x14ac:dyDescent="0.35">
      <c r="A34">
        <v>650</v>
      </c>
      <c r="B34">
        <v>42.363</v>
      </c>
      <c r="C34">
        <v>6.4399999999999999E-2</v>
      </c>
      <c r="D34">
        <f t="shared" si="0"/>
        <v>2.7281771999999997</v>
      </c>
    </row>
    <row r="35" spans="1:5" x14ac:dyDescent="0.35">
      <c r="A35">
        <v>700</v>
      </c>
      <c r="B35">
        <v>42.468000000000004</v>
      </c>
      <c r="C35">
        <v>5.9799999999999999E-2</v>
      </c>
      <c r="D35">
        <f t="shared" si="0"/>
        <v>2.5395864000000001</v>
      </c>
    </row>
    <row r="36" spans="1:5" x14ac:dyDescent="0.35">
      <c r="B36">
        <v>43.396999999999998</v>
      </c>
      <c r="C36">
        <v>0</v>
      </c>
      <c r="D36">
        <v>0</v>
      </c>
    </row>
    <row r="37" spans="1:5" x14ac:dyDescent="0.35">
      <c r="A37" s="1"/>
    </row>
    <row r="38" spans="1:5" x14ac:dyDescent="0.35">
      <c r="A38" s="1"/>
      <c r="B38" s="1"/>
      <c r="C38" s="1"/>
      <c r="D38" s="1"/>
      <c r="E38" s="1"/>
    </row>
    <row r="43" spans="1:5" x14ac:dyDescent="0.35">
      <c r="D43" s="1"/>
    </row>
    <row r="46" spans="1:5" x14ac:dyDescent="0.35">
      <c r="B46" s="1"/>
    </row>
  </sheetData>
  <pageMargins left="0.7" right="0.7" top="0.75" bottom="0.75" header="0.3" footer="0.3"/>
  <pageSetup paperSize="9" orientation="portrait" horizontalDpi="360" verticalDpi="36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DFE8D-DC3F-44E5-9CD1-F75B18117F25}">
  <dimension ref="A1:T50"/>
  <sheetViews>
    <sheetView zoomScale="96" workbookViewId="0">
      <selection activeCell="K6" sqref="K6"/>
    </sheetView>
  </sheetViews>
  <sheetFormatPr defaultRowHeight="14.5" x14ac:dyDescent="0.35"/>
  <cols>
    <col min="1" max="1" width="17.6328125" bestFit="1" customWidth="1"/>
    <col min="2" max="2" width="7.453125" bestFit="1" customWidth="1"/>
    <col min="3" max="3" width="8.81640625" bestFit="1" customWidth="1"/>
    <col min="4" max="4" width="13.08984375" bestFit="1" customWidth="1"/>
    <col min="5" max="5" width="12.08984375" bestFit="1" customWidth="1"/>
    <col min="6" max="6" width="9.81640625" customWidth="1"/>
    <col min="8" max="8" width="17.6328125" bestFit="1" customWidth="1"/>
    <col min="9" max="9" width="11.453125" bestFit="1" customWidth="1"/>
    <col min="10" max="10" width="10.90625" bestFit="1" customWidth="1"/>
    <col min="11" max="11" width="17.1796875" bestFit="1" customWidth="1"/>
    <col min="12" max="12" width="12.54296875" bestFit="1" customWidth="1"/>
    <col min="13" max="13" width="12" bestFit="1" customWidth="1"/>
    <col min="14" max="14" width="18.26953125" bestFit="1" customWidth="1"/>
    <col min="15" max="15" width="17.6328125" bestFit="1" customWidth="1"/>
    <col min="16" max="16" width="7.453125" bestFit="1" customWidth="1"/>
    <col min="18" max="18" width="13.08984375" bestFit="1" customWidth="1"/>
    <col min="19" max="19" width="9.6328125" bestFit="1" customWidth="1"/>
  </cols>
  <sheetData>
    <row r="1" spans="1:20" x14ac:dyDescent="0.35">
      <c r="A1" s="1" t="s">
        <v>90</v>
      </c>
      <c r="H1" s="1"/>
      <c r="N1" s="2"/>
    </row>
    <row r="2" spans="1:20" x14ac:dyDescent="0.35">
      <c r="A2" s="3"/>
      <c r="H2" s="3"/>
      <c r="N2" s="2"/>
      <c r="O2" s="3"/>
    </row>
    <row r="3" spans="1:20" x14ac:dyDescent="0.35">
      <c r="A3" s="3" t="s">
        <v>143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 x14ac:dyDescent="0.35">
      <c r="A4" s="1" t="s">
        <v>78</v>
      </c>
      <c r="B4" s="1" t="s">
        <v>154</v>
      </c>
      <c r="C4" s="1" t="s">
        <v>155</v>
      </c>
      <c r="D4" s="1" t="s">
        <v>81</v>
      </c>
      <c r="E4" s="1" t="s">
        <v>97</v>
      </c>
      <c r="F4" s="1" t="s">
        <v>138</v>
      </c>
    </row>
    <row r="5" spans="1:20" x14ac:dyDescent="0.35">
      <c r="A5">
        <v>0</v>
      </c>
      <c r="B5">
        <v>0</v>
      </c>
      <c r="D5">
        <v>0</v>
      </c>
    </row>
    <row r="6" spans="1:20" x14ac:dyDescent="0.35">
      <c r="A6">
        <v>20</v>
      </c>
      <c r="B6">
        <v>23.870999999999999</v>
      </c>
      <c r="C6">
        <v>1.2222</v>
      </c>
      <c r="D6">
        <f>B6*C6</f>
        <v>29.175136199999997</v>
      </c>
      <c r="E6">
        <v>66</v>
      </c>
      <c r="G6" t="s">
        <v>163</v>
      </c>
    </row>
    <row r="7" spans="1:20" x14ac:dyDescent="0.35">
      <c r="A7">
        <v>40</v>
      </c>
      <c r="B7">
        <v>40.158000000000001</v>
      </c>
      <c r="C7">
        <v>1.0031000000000001</v>
      </c>
      <c r="D7">
        <f t="shared" ref="D7:D37" si="0">B7*C7</f>
        <v>40.282489800000008</v>
      </c>
      <c r="G7" t="s">
        <v>164</v>
      </c>
    </row>
    <row r="8" spans="1:20" x14ac:dyDescent="0.35">
      <c r="A8">
        <v>60</v>
      </c>
      <c r="B8">
        <v>42.094999999999999</v>
      </c>
      <c r="C8">
        <v>0.70079999999999998</v>
      </c>
      <c r="D8">
        <f t="shared" si="0"/>
        <v>29.500176</v>
      </c>
    </row>
    <row r="9" spans="1:20" x14ac:dyDescent="0.35">
      <c r="A9">
        <v>80</v>
      </c>
      <c r="B9">
        <v>42.847000000000001</v>
      </c>
      <c r="C9">
        <v>0.53490000000000004</v>
      </c>
      <c r="D9">
        <f t="shared" si="0"/>
        <v>22.918860300000002</v>
      </c>
    </row>
    <row r="10" spans="1:20" x14ac:dyDescent="0.35">
      <c r="A10">
        <v>100</v>
      </c>
      <c r="B10">
        <v>43.252000000000002</v>
      </c>
      <c r="C10">
        <v>0.43180000000000002</v>
      </c>
      <c r="D10">
        <f t="shared" si="0"/>
        <v>18.676213600000001</v>
      </c>
      <c r="G10" t="s">
        <v>180</v>
      </c>
    </row>
    <row r="11" spans="1:20" x14ac:dyDescent="0.35">
      <c r="A11">
        <v>120</v>
      </c>
      <c r="B11">
        <v>43.488</v>
      </c>
      <c r="C11">
        <v>0.36170000000000002</v>
      </c>
      <c r="D11">
        <f t="shared" si="0"/>
        <v>15.729609600000002</v>
      </c>
      <c r="P11" s="1"/>
    </row>
    <row r="12" spans="1:20" x14ac:dyDescent="0.35">
      <c r="A12">
        <v>140</v>
      </c>
      <c r="B12">
        <v>43.658000000000001</v>
      </c>
      <c r="C12">
        <v>0.31109999999999999</v>
      </c>
      <c r="D12">
        <f t="shared" si="0"/>
        <v>13.582003800000001</v>
      </c>
    </row>
    <row r="13" spans="1:20" x14ac:dyDescent="0.35">
      <c r="A13">
        <v>160</v>
      </c>
      <c r="B13">
        <v>43.765000000000001</v>
      </c>
      <c r="C13">
        <v>0.27279999999999999</v>
      </c>
      <c r="D13">
        <f t="shared" si="0"/>
        <v>11.939091999999999</v>
      </c>
    </row>
    <row r="14" spans="1:20" x14ac:dyDescent="0.35">
      <c r="A14">
        <v>180</v>
      </c>
      <c r="B14">
        <v>43.863</v>
      </c>
      <c r="C14">
        <v>0.2429</v>
      </c>
      <c r="D14">
        <f t="shared" si="0"/>
        <v>10.6543227</v>
      </c>
      <c r="E14" s="1"/>
      <c r="F14" s="1"/>
    </row>
    <row r="15" spans="1:20" x14ac:dyDescent="0.35">
      <c r="A15">
        <v>200</v>
      </c>
      <c r="B15">
        <v>43.923999999999999</v>
      </c>
      <c r="C15">
        <v>0.21879999999999999</v>
      </c>
      <c r="D15">
        <f t="shared" si="0"/>
        <v>9.610571199999999</v>
      </c>
    </row>
    <row r="16" spans="1:20" x14ac:dyDescent="0.35">
      <c r="A16">
        <v>220</v>
      </c>
      <c r="B16">
        <v>43.975999999999999</v>
      </c>
      <c r="C16">
        <v>0.1991</v>
      </c>
      <c r="D16">
        <f t="shared" si="0"/>
        <v>8.7556215999999996</v>
      </c>
    </row>
    <row r="17" spans="1:5" x14ac:dyDescent="0.35">
      <c r="A17">
        <v>240</v>
      </c>
      <c r="B17">
        <v>44.011000000000003</v>
      </c>
      <c r="C17">
        <v>0.1827</v>
      </c>
      <c r="D17">
        <f t="shared" si="0"/>
        <v>8.0408097000000005</v>
      </c>
    </row>
    <row r="18" spans="1:5" x14ac:dyDescent="0.35">
      <c r="A18">
        <v>260</v>
      </c>
      <c r="B18">
        <v>44.034999999999997</v>
      </c>
      <c r="C18">
        <v>0.16839999999999999</v>
      </c>
      <c r="D18">
        <f t="shared" si="0"/>
        <v>7.4154939999999989</v>
      </c>
      <c r="E18" s="1"/>
    </row>
    <row r="19" spans="1:5" x14ac:dyDescent="0.35">
      <c r="A19">
        <v>280</v>
      </c>
      <c r="B19">
        <v>43.970999999999997</v>
      </c>
      <c r="C19">
        <v>0.15629999999999999</v>
      </c>
      <c r="D19">
        <f t="shared" si="0"/>
        <v>6.8726672999999989</v>
      </c>
    </row>
    <row r="20" spans="1:5" x14ac:dyDescent="0.35">
      <c r="A20">
        <v>300</v>
      </c>
      <c r="B20">
        <v>43.994</v>
      </c>
      <c r="C20">
        <v>0.14599999999999999</v>
      </c>
      <c r="D20">
        <f t="shared" si="0"/>
        <v>6.4231239999999996</v>
      </c>
    </row>
    <row r="21" spans="1:5" x14ac:dyDescent="0.35">
      <c r="A21">
        <v>320</v>
      </c>
      <c r="B21">
        <v>44.000999999999998</v>
      </c>
      <c r="C21">
        <v>0.1368</v>
      </c>
      <c r="D21">
        <f t="shared" si="0"/>
        <v>6.0193367999999996</v>
      </c>
    </row>
    <row r="22" spans="1:5" x14ac:dyDescent="0.35">
      <c r="A22">
        <v>340</v>
      </c>
      <c r="B22">
        <v>44.006</v>
      </c>
      <c r="C22">
        <v>0.12859999999999999</v>
      </c>
      <c r="D22">
        <f t="shared" si="0"/>
        <v>5.6591715999999996</v>
      </c>
    </row>
    <row r="23" spans="1:5" x14ac:dyDescent="0.35">
      <c r="A23">
        <v>360</v>
      </c>
      <c r="B23">
        <v>43.997999999999998</v>
      </c>
      <c r="C23">
        <v>0.1215</v>
      </c>
      <c r="D23">
        <f t="shared" si="0"/>
        <v>5.3457569999999999</v>
      </c>
    </row>
    <row r="24" spans="1:5" x14ac:dyDescent="0.35">
      <c r="A24">
        <v>380</v>
      </c>
      <c r="B24">
        <v>44.009</v>
      </c>
      <c r="C24">
        <v>0.1152</v>
      </c>
      <c r="D24">
        <f t="shared" si="0"/>
        <v>5.0698368</v>
      </c>
    </row>
    <row r="25" spans="1:5" x14ac:dyDescent="0.35">
      <c r="A25">
        <v>400</v>
      </c>
      <c r="B25">
        <v>44.02</v>
      </c>
      <c r="C25">
        <v>0.10929999999999999</v>
      </c>
      <c r="D25">
        <f t="shared" si="0"/>
        <v>4.8113859999999997</v>
      </c>
    </row>
    <row r="26" spans="1:5" x14ac:dyDescent="0.35">
      <c r="A26">
        <v>450</v>
      </c>
      <c r="B26">
        <v>44.039000000000001</v>
      </c>
      <c r="C26">
        <v>9.7100000000000006E-2</v>
      </c>
      <c r="D26">
        <f t="shared" si="0"/>
        <v>4.2761869000000008</v>
      </c>
    </row>
    <row r="27" spans="1:5" x14ac:dyDescent="0.35">
      <c r="A27">
        <v>500</v>
      </c>
      <c r="B27">
        <v>44.063000000000002</v>
      </c>
      <c r="C27">
        <v>8.7400000000000005E-2</v>
      </c>
      <c r="D27">
        <f t="shared" si="0"/>
        <v>3.8511062000000003</v>
      </c>
    </row>
    <row r="28" spans="1:5" x14ac:dyDescent="0.35">
      <c r="A28">
        <v>550</v>
      </c>
      <c r="B28">
        <v>44.070999999999998</v>
      </c>
      <c r="C28">
        <v>7.9500000000000001E-2</v>
      </c>
      <c r="D28">
        <f t="shared" si="0"/>
        <v>3.5036445000000001</v>
      </c>
    </row>
    <row r="29" spans="1:5" x14ac:dyDescent="0.35">
      <c r="A29">
        <v>600</v>
      </c>
      <c r="B29">
        <v>44.079000000000001</v>
      </c>
      <c r="C29">
        <v>7.2800000000000004E-2</v>
      </c>
      <c r="D29">
        <f t="shared" si="0"/>
        <v>3.2089512</v>
      </c>
    </row>
    <row r="30" spans="1:5" x14ac:dyDescent="0.35">
      <c r="A30">
        <v>650</v>
      </c>
      <c r="B30">
        <v>44.095999999999997</v>
      </c>
      <c r="C30">
        <v>6.7199999999999996E-2</v>
      </c>
      <c r="D30">
        <f t="shared" si="0"/>
        <v>2.9632511999999998</v>
      </c>
    </row>
    <row r="31" spans="1:5" x14ac:dyDescent="0.35">
      <c r="A31">
        <v>700</v>
      </c>
      <c r="B31">
        <v>44.09</v>
      </c>
      <c r="C31">
        <v>6.2399999999999997E-2</v>
      </c>
      <c r="D31">
        <f t="shared" si="0"/>
        <v>2.7512159999999999</v>
      </c>
    </row>
    <row r="32" spans="1:5" x14ac:dyDescent="0.35">
      <c r="A32">
        <v>750</v>
      </c>
      <c r="B32">
        <v>44.085999999999999</v>
      </c>
      <c r="C32">
        <v>5.79E-2</v>
      </c>
      <c r="D32">
        <f t="shared" si="0"/>
        <v>2.5525793999999999</v>
      </c>
    </row>
    <row r="33" spans="1:5" x14ac:dyDescent="0.35">
      <c r="A33">
        <v>800</v>
      </c>
      <c r="B33">
        <v>44.085999999999999</v>
      </c>
      <c r="C33">
        <v>5.4300000000000001E-2</v>
      </c>
      <c r="D33">
        <f t="shared" si="0"/>
        <v>2.3938698</v>
      </c>
    </row>
    <row r="34" spans="1:5" x14ac:dyDescent="0.35">
      <c r="A34">
        <v>850</v>
      </c>
      <c r="B34">
        <v>44.023000000000003</v>
      </c>
      <c r="C34">
        <v>5.1200000000000002E-2</v>
      </c>
      <c r="D34">
        <f t="shared" si="0"/>
        <v>2.2539776000000002</v>
      </c>
    </row>
    <row r="35" spans="1:5" x14ac:dyDescent="0.35">
      <c r="A35">
        <v>900</v>
      </c>
      <c r="B35">
        <v>44.027000000000001</v>
      </c>
      <c r="C35">
        <v>4.82E-2</v>
      </c>
      <c r="D35">
        <f t="shared" si="0"/>
        <v>2.1221014</v>
      </c>
    </row>
    <row r="36" spans="1:5" x14ac:dyDescent="0.35">
      <c r="A36">
        <v>950</v>
      </c>
      <c r="B36">
        <v>44.024999999999999</v>
      </c>
      <c r="C36">
        <v>4.5600000000000002E-2</v>
      </c>
      <c r="D36">
        <f t="shared" si="0"/>
        <v>2.0075400000000001</v>
      </c>
    </row>
    <row r="37" spans="1:5" x14ac:dyDescent="0.35">
      <c r="A37">
        <v>1000</v>
      </c>
      <c r="B37">
        <v>44.027000000000001</v>
      </c>
      <c r="C37">
        <v>4.3400000000000001E-2</v>
      </c>
      <c r="D37">
        <f t="shared" si="0"/>
        <v>1.9107718</v>
      </c>
      <c r="E37">
        <v>71</v>
      </c>
    </row>
    <row r="38" spans="1:5" x14ac:dyDescent="0.35">
      <c r="B38">
        <v>45.003999999999998</v>
      </c>
      <c r="C38">
        <v>0</v>
      </c>
    </row>
    <row r="49" spans="15:20" x14ac:dyDescent="0.35">
      <c r="O49" s="3"/>
    </row>
    <row r="50" spans="15:20" x14ac:dyDescent="0.35">
      <c r="O50" s="1"/>
      <c r="P50" s="1"/>
      <c r="Q50" s="1"/>
      <c r="R50" s="1"/>
      <c r="S50" s="1"/>
      <c r="T50" s="1"/>
    </row>
  </sheetData>
  <pageMargins left="0.7" right="0.7" top="0.75" bottom="0.75" header="0.3" footer="0.3"/>
  <pageSetup paperSize="9" orientation="portrait" horizontalDpi="360" verticalDpi="36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EC574-7397-4BD6-A5F3-98ECDE1C479E}">
  <dimension ref="A1:P46"/>
  <sheetViews>
    <sheetView topLeftCell="D1" workbookViewId="0">
      <selection activeCell="E14" sqref="E14"/>
    </sheetView>
  </sheetViews>
  <sheetFormatPr defaultRowHeight="14.5" x14ac:dyDescent="0.35"/>
  <cols>
    <col min="1" max="1" width="17.7265625" customWidth="1"/>
    <col min="2" max="2" width="11.453125" bestFit="1" customWidth="1"/>
    <col min="3" max="3" width="10.90625" bestFit="1" customWidth="1"/>
    <col min="4" max="4" width="17.1796875" bestFit="1" customWidth="1"/>
    <col min="5" max="5" width="12.54296875" bestFit="1" customWidth="1"/>
    <col min="6" max="6" width="12" bestFit="1" customWidth="1"/>
    <col min="7" max="7" width="18.26953125" bestFit="1" customWidth="1"/>
    <col min="8" max="8" width="6" bestFit="1" customWidth="1"/>
    <col min="9" max="9" width="17.6328125" bestFit="1" customWidth="1"/>
    <col min="10" max="12" width="13.08984375" bestFit="1" customWidth="1"/>
    <col min="13" max="13" width="9.6328125" bestFit="1" customWidth="1"/>
    <col min="14" max="14" width="13.08984375" bestFit="1" customWidth="1"/>
    <col min="15" max="15" width="5.90625" bestFit="1" customWidth="1"/>
    <col min="16" max="16" width="9.6328125" bestFit="1" customWidth="1"/>
  </cols>
  <sheetData>
    <row r="1" spans="1:16" x14ac:dyDescent="0.35">
      <c r="A1" s="1" t="s">
        <v>92</v>
      </c>
      <c r="B1" s="2" t="s">
        <v>130</v>
      </c>
      <c r="G1" s="2"/>
    </row>
    <row r="2" spans="1:16" x14ac:dyDescent="0.35">
      <c r="A2" s="1" t="s">
        <v>78</v>
      </c>
      <c r="B2" s="1" t="s">
        <v>82</v>
      </c>
      <c r="C2" s="1" t="s">
        <v>84</v>
      </c>
      <c r="D2" s="1" t="s">
        <v>83</v>
      </c>
      <c r="E2" s="1" t="s">
        <v>85</v>
      </c>
      <c r="F2" s="1" t="s">
        <v>86</v>
      </c>
      <c r="G2" s="1" t="s">
        <v>87</v>
      </c>
      <c r="H2" s="1" t="s">
        <v>77</v>
      </c>
      <c r="I2" s="1" t="s">
        <v>114</v>
      </c>
      <c r="J2" s="1" t="s">
        <v>110</v>
      </c>
      <c r="K2" s="1" t="s">
        <v>111</v>
      </c>
      <c r="L2" s="1" t="s">
        <v>115</v>
      </c>
      <c r="M2" s="1" t="s">
        <v>110</v>
      </c>
      <c r="N2" s="1" t="s">
        <v>111</v>
      </c>
      <c r="O2" s="1" t="s">
        <v>112</v>
      </c>
      <c r="P2" s="1" t="s">
        <v>116</v>
      </c>
    </row>
    <row r="3" spans="1:16" x14ac:dyDescent="0.35">
      <c r="A3">
        <v>2</v>
      </c>
      <c r="B3">
        <v>10</v>
      </c>
      <c r="C3">
        <v>2.1</v>
      </c>
      <c r="D3">
        <f>B3*C3</f>
        <v>21</v>
      </c>
      <c r="E3">
        <v>4.3899999999999997</v>
      </c>
      <c r="F3">
        <v>2.2565</v>
      </c>
      <c r="G3" s="2">
        <f>E3*F3</f>
        <v>9.9060349999999993</v>
      </c>
      <c r="I3">
        <v>8.75</v>
      </c>
      <c r="J3">
        <v>2.5499999999999998</v>
      </c>
      <c r="L3">
        <v>7.97</v>
      </c>
      <c r="M3">
        <v>2.36</v>
      </c>
      <c r="P3">
        <v>65.900000000000006</v>
      </c>
    </row>
    <row r="4" spans="1:16" x14ac:dyDescent="0.35">
      <c r="A4" s="1"/>
      <c r="G4" s="2"/>
    </row>
    <row r="5" spans="1:16" x14ac:dyDescent="0.35">
      <c r="A5" s="1"/>
      <c r="G5" s="2"/>
    </row>
    <row r="6" spans="1:16" x14ac:dyDescent="0.35">
      <c r="A6" s="1" t="s">
        <v>127</v>
      </c>
    </row>
    <row r="7" spans="1:16" x14ac:dyDescent="0.35">
      <c r="A7" s="3" t="s">
        <v>143</v>
      </c>
      <c r="I7" s="3"/>
    </row>
    <row r="8" spans="1:16" x14ac:dyDescent="0.35">
      <c r="A8" s="1" t="s">
        <v>78</v>
      </c>
      <c r="B8" s="1" t="s">
        <v>154</v>
      </c>
      <c r="C8" s="1" t="s">
        <v>155</v>
      </c>
      <c r="D8" s="1" t="s">
        <v>81</v>
      </c>
      <c r="E8" s="1" t="s">
        <v>97</v>
      </c>
      <c r="F8" s="1" t="s">
        <v>138</v>
      </c>
      <c r="G8" s="1" t="s">
        <v>139</v>
      </c>
      <c r="I8" s="1"/>
      <c r="J8" s="1"/>
      <c r="K8" s="1"/>
      <c r="L8" s="1"/>
      <c r="M8" s="1"/>
      <c r="N8" s="1"/>
      <c r="O8" s="1"/>
    </row>
    <row r="9" spans="1:16" x14ac:dyDescent="0.35">
      <c r="A9">
        <v>0</v>
      </c>
      <c r="B9">
        <v>0</v>
      </c>
      <c r="E9" t="s">
        <v>168</v>
      </c>
      <c r="I9" t="s">
        <v>159</v>
      </c>
    </row>
    <row r="10" spans="1:16" x14ac:dyDescent="0.35">
      <c r="A10">
        <v>20</v>
      </c>
      <c r="B10">
        <v>23.742999999999999</v>
      </c>
      <c r="C10">
        <v>1.2083999999999999</v>
      </c>
      <c r="D10">
        <f>B10*C10</f>
        <v>28.691041199999997</v>
      </c>
      <c r="E10">
        <v>70</v>
      </c>
      <c r="I10" t="s">
        <v>160</v>
      </c>
    </row>
    <row r="11" spans="1:16" x14ac:dyDescent="0.35">
      <c r="A11">
        <v>40</v>
      </c>
      <c r="B11">
        <v>39.503</v>
      </c>
      <c r="C11">
        <v>0.98709999999999998</v>
      </c>
      <c r="D11">
        <f t="shared" ref="D11:D35" si="0">B11*C11</f>
        <v>38.993411299999998</v>
      </c>
      <c r="L11" s="1"/>
    </row>
    <row r="12" spans="1:16" x14ac:dyDescent="0.35">
      <c r="A12">
        <v>60</v>
      </c>
      <c r="B12">
        <v>41.420999999999999</v>
      </c>
      <c r="C12">
        <v>0.68969999999999998</v>
      </c>
      <c r="D12">
        <f t="shared" si="0"/>
        <v>28.5680637</v>
      </c>
    </row>
    <row r="13" spans="1:16" x14ac:dyDescent="0.35">
      <c r="A13">
        <v>80</v>
      </c>
      <c r="B13">
        <v>42.171999999999997</v>
      </c>
      <c r="C13">
        <v>0.52649999999999997</v>
      </c>
      <c r="D13">
        <f t="shared" si="0"/>
        <v>22.203557999999997</v>
      </c>
    </row>
    <row r="14" spans="1:16" x14ac:dyDescent="0.35">
      <c r="A14">
        <v>100</v>
      </c>
      <c r="B14">
        <v>42.593000000000004</v>
      </c>
      <c r="C14">
        <v>0.42530000000000001</v>
      </c>
      <c r="D14">
        <f t="shared" si="0"/>
        <v>18.114802900000001</v>
      </c>
    </row>
    <row r="15" spans="1:16" x14ac:dyDescent="0.35">
      <c r="A15">
        <v>120</v>
      </c>
      <c r="B15">
        <v>42.863999999999997</v>
      </c>
      <c r="C15">
        <v>0.35649999999999998</v>
      </c>
      <c r="D15">
        <f t="shared" si="0"/>
        <v>15.281015999999997</v>
      </c>
    </row>
    <row r="16" spans="1:16" x14ac:dyDescent="0.35">
      <c r="A16">
        <v>140</v>
      </c>
      <c r="B16">
        <v>43.045000000000002</v>
      </c>
      <c r="C16">
        <v>0.30669999999999997</v>
      </c>
      <c r="D16">
        <f t="shared" si="0"/>
        <v>13.2019015</v>
      </c>
    </row>
    <row r="17" spans="1:14" x14ac:dyDescent="0.35">
      <c r="A17">
        <v>160</v>
      </c>
      <c r="B17">
        <v>43.167999999999999</v>
      </c>
      <c r="C17">
        <v>0.26910000000000001</v>
      </c>
      <c r="D17">
        <f t="shared" si="0"/>
        <v>11.6165088</v>
      </c>
    </row>
    <row r="18" spans="1:14" x14ac:dyDescent="0.35">
      <c r="A18">
        <v>180</v>
      </c>
      <c r="B18">
        <v>43.273000000000003</v>
      </c>
      <c r="C18">
        <v>0.23960000000000001</v>
      </c>
      <c r="D18">
        <f t="shared" si="0"/>
        <v>10.368210800000002</v>
      </c>
      <c r="E18" s="1"/>
      <c r="F18" s="1"/>
      <c r="J18" s="1"/>
      <c r="K18" s="1"/>
      <c r="L18" s="1"/>
      <c r="M18" s="1"/>
      <c r="N18" s="1"/>
    </row>
    <row r="19" spans="1:14" x14ac:dyDescent="0.35">
      <c r="A19">
        <v>200</v>
      </c>
      <c r="B19">
        <v>43.337000000000003</v>
      </c>
      <c r="C19">
        <v>0.21590000000000001</v>
      </c>
      <c r="D19">
        <f t="shared" si="0"/>
        <v>9.3564583000000017</v>
      </c>
    </row>
    <row r="20" spans="1:14" x14ac:dyDescent="0.35">
      <c r="A20">
        <v>250</v>
      </c>
      <c r="B20">
        <v>43.484000000000002</v>
      </c>
      <c r="C20">
        <v>0.17330000000000001</v>
      </c>
      <c r="D20">
        <f t="shared" si="0"/>
        <v>7.535777200000001</v>
      </c>
      <c r="I20" t="s">
        <v>162</v>
      </c>
    </row>
    <row r="21" spans="1:14" x14ac:dyDescent="0.35">
      <c r="A21">
        <v>300</v>
      </c>
      <c r="B21">
        <v>43.576000000000001</v>
      </c>
      <c r="C21">
        <v>0.14460000000000001</v>
      </c>
      <c r="D21">
        <f t="shared" si="0"/>
        <v>6.3010896000000001</v>
      </c>
    </row>
    <row r="22" spans="1:14" x14ac:dyDescent="0.35">
      <c r="A22">
        <v>350</v>
      </c>
      <c r="B22">
        <v>43.633000000000003</v>
      </c>
      <c r="C22">
        <v>0.124</v>
      </c>
      <c r="D22">
        <f t="shared" si="0"/>
        <v>5.4104920000000005</v>
      </c>
      <c r="E22" s="1"/>
    </row>
    <row r="23" spans="1:14" x14ac:dyDescent="0.35">
      <c r="A23">
        <v>400</v>
      </c>
      <c r="B23">
        <v>43.683</v>
      </c>
      <c r="C23">
        <v>0.1085</v>
      </c>
      <c r="D23">
        <f t="shared" si="0"/>
        <v>4.7396054999999997</v>
      </c>
    </row>
    <row r="24" spans="1:14" x14ac:dyDescent="0.35">
      <c r="A24">
        <v>450</v>
      </c>
      <c r="B24">
        <v>43.715000000000003</v>
      </c>
      <c r="C24">
        <v>9.6500000000000002E-2</v>
      </c>
      <c r="D24">
        <f t="shared" si="0"/>
        <v>4.2184975000000007</v>
      </c>
    </row>
    <row r="25" spans="1:14" x14ac:dyDescent="0.35">
      <c r="A25">
        <v>500</v>
      </c>
      <c r="B25">
        <v>43.744999999999997</v>
      </c>
      <c r="C25">
        <v>8.6900000000000005E-2</v>
      </c>
      <c r="D25">
        <f t="shared" si="0"/>
        <v>3.8014405</v>
      </c>
    </row>
    <row r="26" spans="1:14" x14ac:dyDescent="0.35">
      <c r="A26">
        <v>550</v>
      </c>
      <c r="B26">
        <v>43.761000000000003</v>
      </c>
      <c r="C26">
        <v>7.8799999999999995E-2</v>
      </c>
      <c r="D26">
        <f t="shared" si="0"/>
        <v>3.4483668000000001</v>
      </c>
    </row>
    <row r="27" spans="1:14" x14ac:dyDescent="0.35">
      <c r="A27">
        <v>600</v>
      </c>
      <c r="B27">
        <v>43.771999999999998</v>
      </c>
      <c r="C27">
        <v>7.22E-2</v>
      </c>
      <c r="D27">
        <f t="shared" si="0"/>
        <v>3.1603384000000001</v>
      </c>
    </row>
    <row r="28" spans="1:14" x14ac:dyDescent="0.35">
      <c r="A28">
        <v>650</v>
      </c>
      <c r="B28">
        <v>43.789000000000001</v>
      </c>
      <c r="C28">
        <v>6.6600000000000006E-2</v>
      </c>
      <c r="D28">
        <f t="shared" si="0"/>
        <v>2.9163474000000003</v>
      </c>
    </row>
    <row r="29" spans="1:14" x14ac:dyDescent="0.35">
      <c r="A29">
        <v>700</v>
      </c>
      <c r="B29">
        <v>43.805999999999997</v>
      </c>
      <c r="C29">
        <v>6.2E-2</v>
      </c>
      <c r="D29">
        <f t="shared" si="0"/>
        <v>2.7159719999999998</v>
      </c>
    </row>
    <row r="30" spans="1:14" x14ac:dyDescent="0.35">
      <c r="A30">
        <v>750</v>
      </c>
      <c r="B30">
        <v>43.817999999999998</v>
      </c>
      <c r="C30">
        <v>5.7599999999999998E-2</v>
      </c>
      <c r="D30">
        <f t="shared" si="0"/>
        <v>2.5239167999999998</v>
      </c>
    </row>
    <row r="31" spans="1:14" x14ac:dyDescent="0.35">
      <c r="A31">
        <v>800</v>
      </c>
      <c r="B31">
        <v>43.834000000000003</v>
      </c>
      <c r="C31">
        <v>5.4199999999999998E-2</v>
      </c>
      <c r="D31">
        <f t="shared" si="0"/>
        <v>2.3758028000000002</v>
      </c>
    </row>
    <row r="32" spans="1:14" x14ac:dyDescent="0.35">
      <c r="A32">
        <v>850</v>
      </c>
      <c r="B32">
        <v>43.837000000000003</v>
      </c>
      <c r="C32">
        <v>5.0900000000000001E-2</v>
      </c>
      <c r="D32">
        <f t="shared" si="0"/>
        <v>2.2313033</v>
      </c>
    </row>
    <row r="33" spans="1:5" x14ac:dyDescent="0.35">
      <c r="A33">
        <v>900</v>
      </c>
      <c r="B33">
        <v>43.838999999999999</v>
      </c>
      <c r="C33">
        <v>4.7899999999999998E-2</v>
      </c>
      <c r="D33">
        <f t="shared" si="0"/>
        <v>2.0998880999999998</v>
      </c>
    </row>
    <row r="34" spans="1:5" x14ac:dyDescent="0.35">
      <c r="A34">
        <v>950</v>
      </c>
      <c r="B34">
        <v>43.859000000000002</v>
      </c>
      <c r="C34">
        <v>4.5400000000000003E-2</v>
      </c>
      <c r="D34">
        <f t="shared" si="0"/>
        <v>1.9911986000000002</v>
      </c>
    </row>
    <row r="35" spans="1:5" x14ac:dyDescent="0.35">
      <c r="A35">
        <v>1000</v>
      </c>
      <c r="B35">
        <v>43.860999999999997</v>
      </c>
      <c r="C35">
        <v>4.2999999999999997E-2</v>
      </c>
      <c r="D35">
        <f t="shared" si="0"/>
        <v>1.8860229999999998</v>
      </c>
    </row>
    <row r="36" spans="1:5" x14ac:dyDescent="0.35">
      <c r="B36">
        <v>44.02</v>
      </c>
      <c r="C36">
        <v>0</v>
      </c>
    </row>
    <row r="38" spans="1:5" x14ac:dyDescent="0.35">
      <c r="E38" s="1"/>
    </row>
    <row r="43" spans="1:5" x14ac:dyDescent="0.35">
      <c r="D43" s="1"/>
    </row>
    <row r="46" spans="1:5" x14ac:dyDescent="0.35">
      <c r="B46" s="1"/>
    </row>
  </sheetData>
  <pageMargins left="0.7" right="0.7" top="0.75" bottom="0.75" header="0.3" footer="0.3"/>
  <pageSetup paperSize="9" orientation="portrait" horizontalDpi="360" verticalDpi="36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D7928-5047-4476-AA36-302E100A9545}">
  <dimension ref="A1:P45"/>
  <sheetViews>
    <sheetView workbookViewId="0">
      <selection activeCell="I12" sqref="I12"/>
    </sheetView>
  </sheetViews>
  <sheetFormatPr defaultRowHeight="14.5" x14ac:dyDescent="0.35"/>
  <cols>
    <col min="1" max="1" width="17.7265625" customWidth="1"/>
    <col min="2" max="2" width="11.453125" bestFit="1" customWidth="1"/>
    <col min="3" max="3" width="10.90625" bestFit="1" customWidth="1"/>
    <col min="4" max="4" width="17.1796875" bestFit="1" customWidth="1"/>
    <col min="5" max="5" width="12.54296875" bestFit="1" customWidth="1"/>
    <col min="6" max="6" width="12" bestFit="1" customWidth="1"/>
    <col min="7" max="7" width="18.26953125" bestFit="1" customWidth="1"/>
    <col min="8" max="8" width="6" bestFit="1" customWidth="1"/>
    <col min="9" max="9" width="17.6328125" bestFit="1" customWidth="1"/>
    <col min="10" max="12" width="13.08984375" bestFit="1" customWidth="1"/>
    <col min="13" max="13" width="9.6328125" bestFit="1" customWidth="1"/>
    <col min="14" max="14" width="13.08984375" bestFit="1" customWidth="1"/>
    <col min="15" max="15" width="5.90625" bestFit="1" customWidth="1"/>
    <col min="16" max="16" width="9.6328125" bestFit="1" customWidth="1"/>
  </cols>
  <sheetData>
    <row r="1" spans="1:16" x14ac:dyDescent="0.35">
      <c r="A1" s="1" t="s">
        <v>92</v>
      </c>
      <c r="B1" s="2" t="s">
        <v>129</v>
      </c>
      <c r="G1" s="2"/>
    </row>
    <row r="2" spans="1:16" x14ac:dyDescent="0.35">
      <c r="A2" s="1" t="s">
        <v>78</v>
      </c>
      <c r="B2" s="1" t="s">
        <v>82</v>
      </c>
      <c r="C2" s="1" t="s">
        <v>84</v>
      </c>
      <c r="D2" s="1" t="s">
        <v>83</v>
      </c>
      <c r="E2" s="1" t="s">
        <v>85</v>
      </c>
      <c r="F2" s="1" t="s">
        <v>86</v>
      </c>
      <c r="G2" s="1" t="s">
        <v>87</v>
      </c>
      <c r="H2" s="1" t="s">
        <v>77</v>
      </c>
      <c r="I2" s="1" t="s">
        <v>114</v>
      </c>
      <c r="J2" s="1" t="s">
        <v>110</v>
      </c>
      <c r="K2" s="1" t="s">
        <v>111</v>
      </c>
      <c r="L2" s="1" t="s">
        <v>115</v>
      </c>
      <c r="M2" s="1" t="s">
        <v>110</v>
      </c>
      <c r="N2" s="1" t="s">
        <v>111</v>
      </c>
      <c r="O2" s="1" t="s">
        <v>112</v>
      </c>
      <c r="P2" s="1" t="s">
        <v>116</v>
      </c>
    </row>
    <row r="3" spans="1:16" x14ac:dyDescent="0.35">
      <c r="A3">
        <v>2</v>
      </c>
      <c r="B3">
        <v>9.9</v>
      </c>
      <c r="C3">
        <v>2.2000000000000002</v>
      </c>
      <c r="E3">
        <v>4.42</v>
      </c>
      <c r="F3">
        <v>2.2746</v>
      </c>
      <c r="G3" s="2">
        <f>E3*F3</f>
        <v>10.053732</v>
      </c>
      <c r="I3">
        <v>8.74</v>
      </c>
      <c r="J3">
        <v>2.56</v>
      </c>
      <c r="L3">
        <v>7.8</v>
      </c>
      <c r="M3">
        <v>2.4300000000000002</v>
      </c>
    </row>
    <row r="4" spans="1:16" x14ac:dyDescent="0.35">
      <c r="A4" s="1"/>
      <c r="G4" s="2"/>
    </row>
    <row r="5" spans="1:16" x14ac:dyDescent="0.35">
      <c r="A5" s="1"/>
      <c r="G5" s="2"/>
    </row>
    <row r="6" spans="1:16" x14ac:dyDescent="0.35">
      <c r="A6" s="1" t="s">
        <v>127</v>
      </c>
    </row>
    <row r="7" spans="1:16" x14ac:dyDescent="0.35">
      <c r="A7" s="3" t="s">
        <v>143</v>
      </c>
      <c r="I7" s="3"/>
    </row>
    <row r="8" spans="1:16" x14ac:dyDescent="0.35">
      <c r="A8" s="1" t="s">
        <v>78</v>
      </c>
      <c r="B8" s="1" t="s">
        <v>154</v>
      </c>
      <c r="C8" s="1" t="s">
        <v>155</v>
      </c>
      <c r="D8" s="1" t="s">
        <v>81</v>
      </c>
      <c r="E8" s="1" t="s">
        <v>97</v>
      </c>
      <c r="F8" s="1" t="s">
        <v>138</v>
      </c>
      <c r="G8" s="1" t="s">
        <v>139</v>
      </c>
      <c r="I8" s="1"/>
      <c r="J8" s="1"/>
      <c r="K8" s="1"/>
      <c r="L8" s="1"/>
      <c r="M8" s="1"/>
      <c r="N8" s="1"/>
      <c r="O8" s="1"/>
    </row>
    <row r="9" spans="1:16" x14ac:dyDescent="0.35">
      <c r="A9">
        <v>0</v>
      </c>
      <c r="B9">
        <v>0</v>
      </c>
      <c r="D9">
        <v>0</v>
      </c>
    </row>
    <row r="10" spans="1:16" x14ac:dyDescent="0.35">
      <c r="A10">
        <v>20</v>
      </c>
      <c r="B10">
        <v>23.571999999999999</v>
      </c>
      <c r="C10">
        <v>1.2025999999999999</v>
      </c>
      <c r="D10">
        <f>B10*C10</f>
        <v>28.347687199999996</v>
      </c>
      <c r="E10">
        <v>68</v>
      </c>
      <c r="I10" t="s">
        <v>169</v>
      </c>
    </row>
    <row r="11" spans="1:16" x14ac:dyDescent="0.35">
      <c r="A11">
        <v>40</v>
      </c>
      <c r="B11">
        <v>39.441000000000003</v>
      </c>
      <c r="C11">
        <v>0.98529999999999995</v>
      </c>
      <c r="D11">
        <f t="shared" ref="D11:D35" si="0">B11*C11</f>
        <v>38.8612173</v>
      </c>
      <c r="I11" t="s">
        <v>170</v>
      </c>
      <c r="L11" s="1"/>
    </row>
    <row r="12" spans="1:16" x14ac:dyDescent="0.35">
      <c r="A12">
        <v>60</v>
      </c>
      <c r="B12">
        <v>41.383000000000003</v>
      </c>
      <c r="C12">
        <v>0.68930000000000002</v>
      </c>
      <c r="D12">
        <f t="shared" si="0"/>
        <v>28.525301900000002</v>
      </c>
    </row>
    <row r="13" spans="1:16" x14ac:dyDescent="0.35">
      <c r="A13">
        <v>80</v>
      </c>
      <c r="B13">
        <v>42.183999999999997</v>
      </c>
      <c r="C13">
        <v>0.52669999999999995</v>
      </c>
      <c r="D13">
        <f t="shared" si="0"/>
        <v>22.218312799999996</v>
      </c>
    </row>
    <row r="14" spans="1:16" x14ac:dyDescent="0.35">
      <c r="A14">
        <v>100</v>
      </c>
      <c r="B14">
        <v>42.600999999999999</v>
      </c>
      <c r="C14">
        <v>0.4254</v>
      </c>
      <c r="D14">
        <f t="shared" si="0"/>
        <v>18.122465399999999</v>
      </c>
    </row>
    <row r="15" spans="1:16" x14ac:dyDescent="0.35">
      <c r="A15">
        <v>120</v>
      </c>
      <c r="B15">
        <v>42.856999999999999</v>
      </c>
      <c r="C15">
        <v>0.35639999999999999</v>
      </c>
      <c r="D15">
        <f t="shared" si="0"/>
        <v>15.2742348</v>
      </c>
    </row>
    <row r="16" spans="1:16" x14ac:dyDescent="0.35">
      <c r="A16">
        <v>140</v>
      </c>
      <c r="B16">
        <v>43.039000000000001</v>
      </c>
      <c r="C16">
        <v>0.30669999999999997</v>
      </c>
      <c r="D16">
        <f t="shared" si="0"/>
        <v>13.2000613</v>
      </c>
    </row>
    <row r="17" spans="1:14" x14ac:dyDescent="0.35">
      <c r="A17">
        <v>160</v>
      </c>
      <c r="B17">
        <v>43.176000000000002</v>
      </c>
      <c r="C17">
        <v>0.26910000000000001</v>
      </c>
      <c r="D17">
        <f t="shared" si="0"/>
        <v>11.618661600000001</v>
      </c>
    </row>
    <row r="18" spans="1:14" x14ac:dyDescent="0.35">
      <c r="A18">
        <v>180</v>
      </c>
      <c r="B18">
        <v>43.276000000000003</v>
      </c>
      <c r="C18">
        <v>0.2397</v>
      </c>
      <c r="D18">
        <f t="shared" si="0"/>
        <v>10.373257200000001</v>
      </c>
      <c r="E18" s="1"/>
      <c r="F18" s="1"/>
      <c r="J18" s="1"/>
      <c r="K18" s="1"/>
      <c r="L18" s="1"/>
      <c r="M18" s="1"/>
      <c r="N18" s="1"/>
    </row>
    <row r="19" spans="1:14" x14ac:dyDescent="0.35">
      <c r="A19">
        <v>200</v>
      </c>
      <c r="B19">
        <v>43.354999999999997</v>
      </c>
      <c r="C19">
        <v>0.216</v>
      </c>
      <c r="D19">
        <f t="shared" si="0"/>
        <v>9.3646799999999999</v>
      </c>
    </row>
    <row r="20" spans="1:14" x14ac:dyDescent="0.35">
      <c r="A20">
        <v>250</v>
      </c>
      <c r="B20">
        <v>43.497999999999998</v>
      </c>
      <c r="C20">
        <v>0.17330000000000001</v>
      </c>
      <c r="D20">
        <f t="shared" si="0"/>
        <v>7.5382033999999996</v>
      </c>
    </row>
    <row r="21" spans="1:14" x14ac:dyDescent="0.35">
      <c r="A21">
        <v>300</v>
      </c>
      <c r="B21">
        <v>43.585000000000001</v>
      </c>
      <c r="C21">
        <v>0.14460000000000001</v>
      </c>
      <c r="D21">
        <f t="shared" si="0"/>
        <v>6.3023910000000001</v>
      </c>
    </row>
    <row r="22" spans="1:14" x14ac:dyDescent="0.35">
      <c r="A22">
        <v>350</v>
      </c>
      <c r="B22">
        <v>43.658000000000001</v>
      </c>
      <c r="C22">
        <v>0.1241</v>
      </c>
      <c r="D22">
        <f t="shared" si="0"/>
        <v>5.4179577999999999</v>
      </c>
      <c r="E22" s="1"/>
    </row>
    <row r="23" spans="1:14" x14ac:dyDescent="0.35">
      <c r="A23">
        <v>400</v>
      </c>
      <c r="B23">
        <v>43.707000000000001</v>
      </c>
      <c r="C23">
        <v>0.1085</v>
      </c>
      <c r="D23">
        <f t="shared" si="0"/>
        <v>4.7422095000000004</v>
      </c>
    </row>
    <row r="24" spans="1:14" x14ac:dyDescent="0.35">
      <c r="A24">
        <v>450</v>
      </c>
      <c r="B24">
        <v>43.747</v>
      </c>
      <c r="C24">
        <v>9.6600000000000005E-2</v>
      </c>
      <c r="D24">
        <f t="shared" si="0"/>
        <v>4.2259602000000003</v>
      </c>
    </row>
    <row r="25" spans="1:14" x14ac:dyDescent="0.35">
      <c r="A25">
        <v>500</v>
      </c>
      <c r="B25">
        <v>43.777000000000001</v>
      </c>
      <c r="C25">
        <v>8.6999999999999994E-2</v>
      </c>
      <c r="D25">
        <f t="shared" si="0"/>
        <v>3.8085989999999996</v>
      </c>
    </row>
    <row r="26" spans="1:14" x14ac:dyDescent="0.35">
      <c r="A26">
        <v>550</v>
      </c>
      <c r="B26">
        <v>43.792999999999999</v>
      </c>
      <c r="C26">
        <v>7.8799999999999995E-2</v>
      </c>
      <c r="D26">
        <f t="shared" si="0"/>
        <v>3.4508883999999997</v>
      </c>
    </row>
    <row r="27" spans="1:14" x14ac:dyDescent="0.35">
      <c r="A27">
        <v>600</v>
      </c>
      <c r="B27">
        <v>43.805</v>
      </c>
      <c r="C27">
        <v>7.2400000000000006E-2</v>
      </c>
      <c r="D27">
        <f t="shared" si="0"/>
        <v>3.1714820000000001</v>
      </c>
    </row>
    <row r="28" spans="1:14" x14ac:dyDescent="0.35">
      <c r="A28">
        <v>650</v>
      </c>
      <c r="B28">
        <v>43.817999999999998</v>
      </c>
      <c r="C28">
        <v>6.6799999999999998E-2</v>
      </c>
      <c r="D28">
        <f t="shared" si="0"/>
        <v>2.9270423999999999</v>
      </c>
    </row>
    <row r="29" spans="1:14" x14ac:dyDescent="0.35">
      <c r="A29">
        <v>700</v>
      </c>
      <c r="B29">
        <v>43.835999999999999</v>
      </c>
      <c r="C29">
        <v>6.2100000000000002E-2</v>
      </c>
      <c r="D29">
        <f t="shared" si="0"/>
        <v>2.7222156000000002</v>
      </c>
    </row>
    <row r="30" spans="1:14" x14ac:dyDescent="0.35">
      <c r="A30">
        <v>750</v>
      </c>
      <c r="B30">
        <v>43.843000000000004</v>
      </c>
      <c r="C30">
        <v>5.7799999999999997E-2</v>
      </c>
      <c r="D30">
        <f t="shared" si="0"/>
        <v>2.5341254000000002</v>
      </c>
    </row>
    <row r="31" spans="1:14" x14ac:dyDescent="0.35">
      <c r="A31">
        <v>800</v>
      </c>
      <c r="B31">
        <v>43.811</v>
      </c>
      <c r="C31">
        <v>5.4199999999999998E-2</v>
      </c>
      <c r="D31">
        <f t="shared" si="0"/>
        <v>2.3745561999999998</v>
      </c>
    </row>
    <row r="32" spans="1:14" x14ac:dyDescent="0.35">
      <c r="A32">
        <v>850</v>
      </c>
      <c r="B32">
        <v>43.813000000000002</v>
      </c>
      <c r="C32">
        <v>5.0900000000000001E-2</v>
      </c>
      <c r="D32">
        <f t="shared" si="0"/>
        <v>2.2300816999999999</v>
      </c>
    </row>
    <row r="33" spans="1:5" x14ac:dyDescent="0.35">
      <c r="A33">
        <v>900</v>
      </c>
      <c r="B33">
        <v>43.819000000000003</v>
      </c>
      <c r="C33">
        <v>4.7899999999999998E-2</v>
      </c>
      <c r="D33">
        <f t="shared" si="0"/>
        <v>2.0989301</v>
      </c>
    </row>
    <row r="34" spans="1:5" x14ac:dyDescent="0.35">
      <c r="A34">
        <v>950</v>
      </c>
      <c r="B34">
        <v>43.814999999999998</v>
      </c>
      <c r="C34">
        <v>4.53E-2</v>
      </c>
      <c r="D34">
        <f t="shared" si="0"/>
        <v>1.9848195</v>
      </c>
    </row>
    <row r="35" spans="1:5" x14ac:dyDescent="0.35">
      <c r="A35">
        <v>1000</v>
      </c>
      <c r="B35">
        <v>43.807000000000002</v>
      </c>
      <c r="C35">
        <v>4.3099999999999999E-2</v>
      </c>
      <c r="D35">
        <f t="shared" si="0"/>
        <v>1.8880817000000001</v>
      </c>
    </row>
    <row r="36" spans="1:5" x14ac:dyDescent="0.35">
      <c r="B36">
        <v>44.052999999999997</v>
      </c>
      <c r="C36">
        <v>0</v>
      </c>
    </row>
    <row r="38" spans="1:5" x14ac:dyDescent="0.35">
      <c r="D38" s="1"/>
      <c r="E38" s="1"/>
    </row>
    <row r="42" spans="1:5" x14ac:dyDescent="0.35">
      <c r="D42" s="1"/>
    </row>
    <row r="45" spans="1:5" x14ac:dyDescent="0.35">
      <c r="B45" s="1"/>
    </row>
  </sheetData>
  <pageMargins left="0.7" right="0.7" top="0.75" bottom="0.75" header="0.3" footer="0.3"/>
  <pageSetup paperSize="9" orientation="portrait" horizontalDpi="360" verticalDpi="36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F332C-A7A6-4966-A986-A52AAAFFBC69}">
  <dimension ref="A1:P39"/>
  <sheetViews>
    <sheetView zoomScale="94" workbookViewId="0">
      <selection activeCell="G19" sqref="G19"/>
    </sheetView>
  </sheetViews>
  <sheetFormatPr defaultRowHeight="14.5" x14ac:dyDescent="0.35"/>
  <cols>
    <col min="1" max="1" width="19.36328125" customWidth="1"/>
    <col min="2" max="2" width="11.453125" bestFit="1" customWidth="1"/>
    <col min="3" max="3" width="10.90625" bestFit="1" customWidth="1"/>
    <col min="4" max="4" width="17.1796875" bestFit="1" customWidth="1"/>
    <col min="5" max="5" width="12.54296875" bestFit="1" customWidth="1"/>
    <col min="6" max="6" width="12" bestFit="1" customWidth="1"/>
    <col min="7" max="7" width="18.26953125" bestFit="1" customWidth="1"/>
    <col min="8" max="8" width="6" bestFit="1" customWidth="1"/>
    <col min="9" max="9" width="17.6328125" bestFit="1" customWidth="1"/>
    <col min="10" max="12" width="13.08984375" bestFit="1" customWidth="1"/>
    <col min="13" max="13" width="9.6328125" bestFit="1" customWidth="1"/>
    <col min="14" max="14" width="13.08984375" bestFit="1" customWidth="1"/>
    <col min="15" max="15" width="5.90625" bestFit="1" customWidth="1"/>
    <col min="16" max="16" width="9.6328125" bestFit="1" customWidth="1"/>
  </cols>
  <sheetData>
    <row r="1" spans="1:16" x14ac:dyDescent="0.35">
      <c r="A1" s="1" t="s">
        <v>92</v>
      </c>
      <c r="B1" s="2" t="s">
        <v>128</v>
      </c>
      <c r="G1" s="2"/>
    </row>
    <row r="2" spans="1:16" x14ac:dyDescent="0.35">
      <c r="A2" s="1" t="s">
        <v>78</v>
      </c>
      <c r="B2" s="1" t="s">
        <v>82</v>
      </c>
      <c r="C2" s="1" t="s">
        <v>84</v>
      </c>
      <c r="D2" s="1" t="s">
        <v>83</v>
      </c>
      <c r="E2" s="1" t="s">
        <v>85</v>
      </c>
      <c r="F2" s="1" t="s">
        <v>86</v>
      </c>
      <c r="G2" s="1" t="s">
        <v>87</v>
      </c>
      <c r="H2" s="1" t="s">
        <v>77</v>
      </c>
      <c r="I2" s="1" t="s">
        <v>114</v>
      </c>
      <c r="J2" s="1" t="s">
        <v>110</v>
      </c>
      <c r="K2" s="1" t="s">
        <v>111</v>
      </c>
      <c r="L2" s="1" t="s">
        <v>115</v>
      </c>
      <c r="M2" s="1" t="s">
        <v>110</v>
      </c>
      <c r="N2" s="1" t="s">
        <v>111</v>
      </c>
      <c r="O2" s="1" t="s">
        <v>112</v>
      </c>
      <c r="P2" s="1" t="s">
        <v>116</v>
      </c>
    </row>
    <row r="3" spans="1:16" x14ac:dyDescent="0.35">
      <c r="B3">
        <v>20.6</v>
      </c>
      <c r="C3">
        <v>0.9</v>
      </c>
      <c r="D3">
        <f>B3*C3</f>
        <v>18.540000000000003</v>
      </c>
      <c r="E3">
        <v>4.4400000000000004</v>
      </c>
      <c r="F3">
        <v>2.2816999999999998</v>
      </c>
      <c r="G3" s="5">
        <f>E3*F3</f>
        <v>10.130748000000001</v>
      </c>
      <c r="I3">
        <v>20.14</v>
      </c>
      <c r="J3">
        <v>1.1200000000000001</v>
      </c>
      <c r="L3">
        <v>8.23</v>
      </c>
      <c r="M3">
        <v>2.44</v>
      </c>
      <c r="P3">
        <v>118</v>
      </c>
    </row>
    <row r="4" spans="1:16" x14ac:dyDescent="0.35">
      <c r="A4" s="1"/>
      <c r="G4" s="2"/>
    </row>
    <row r="5" spans="1:16" x14ac:dyDescent="0.35">
      <c r="G5" s="2"/>
    </row>
    <row r="6" spans="1:16" x14ac:dyDescent="0.35">
      <c r="A6" s="1" t="s">
        <v>127</v>
      </c>
    </row>
    <row r="7" spans="1:16" x14ac:dyDescent="0.35">
      <c r="A7" s="3" t="s">
        <v>143</v>
      </c>
      <c r="I7" s="3"/>
    </row>
    <row r="8" spans="1:16" x14ac:dyDescent="0.35">
      <c r="A8" s="1" t="s">
        <v>78</v>
      </c>
      <c r="B8" s="1" t="s">
        <v>154</v>
      </c>
      <c r="C8" s="1" t="s">
        <v>155</v>
      </c>
      <c r="D8" s="1" t="s">
        <v>81</v>
      </c>
      <c r="E8" s="1" t="s">
        <v>97</v>
      </c>
      <c r="F8" s="1" t="s">
        <v>138</v>
      </c>
      <c r="G8" s="1" t="s">
        <v>139</v>
      </c>
      <c r="I8" s="1"/>
      <c r="J8" s="1"/>
      <c r="K8" s="1"/>
      <c r="L8" s="1"/>
      <c r="M8" s="1"/>
      <c r="N8" s="1"/>
      <c r="O8" s="1"/>
    </row>
    <row r="9" spans="1:16" x14ac:dyDescent="0.35">
      <c r="A9">
        <v>0</v>
      </c>
      <c r="B9">
        <v>0</v>
      </c>
    </row>
    <row r="10" spans="1:16" x14ac:dyDescent="0.35">
      <c r="A10">
        <v>20</v>
      </c>
      <c r="B10">
        <v>23.832000000000001</v>
      </c>
      <c r="C10">
        <v>1.2037</v>
      </c>
      <c r="D10">
        <f>B10*C10</f>
        <v>28.686578400000002</v>
      </c>
      <c r="E10">
        <v>68</v>
      </c>
    </row>
    <row r="11" spans="1:16" x14ac:dyDescent="0.35">
      <c r="A11">
        <v>40</v>
      </c>
      <c r="B11">
        <v>39.418999999999997</v>
      </c>
      <c r="C11">
        <v>0.98570000000000002</v>
      </c>
      <c r="D11">
        <f t="shared" ref="D11:D35" si="0">B11*C11</f>
        <v>38.855308299999997</v>
      </c>
      <c r="L11" s="1"/>
    </row>
    <row r="12" spans="1:16" x14ac:dyDescent="0.35">
      <c r="A12">
        <v>60</v>
      </c>
      <c r="B12">
        <v>41.307000000000002</v>
      </c>
      <c r="C12">
        <v>0.68789999999999996</v>
      </c>
      <c r="D12">
        <f t="shared" si="0"/>
        <v>28.415085300000001</v>
      </c>
    </row>
    <row r="13" spans="1:16" x14ac:dyDescent="0.35">
      <c r="A13">
        <v>80</v>
      </c>
      <c r="B13">
        <v>42.054000000000002</v>
      </c>
      <c r="C13">
        <v>0.52500000000000002</v>
      </c>
      <c r="D13">
        <f t="shared" si="0"/>
        <v>22.07835</v>
      </c>
    </row>
    <row r="14" spans="1:16" x14ac:dyDescent="0.35">
      <c r="A14">
        <v>100</v>
      </c>
      <c r="B14">
        <v>42.469000000000001</v>
      </c>
      <c r="C14">
        <v>0.42399999999999999</v>
      </c>
      <c r="D14">
        <f t="shared" si="0"/>
        <v>18.006855999999999</v>
      </c>
    </row>
    <row r="15" spans="1:16" x14ac:dyDescent="0.35">
      <c r="A15">
        <v>120</v>
      </c>
      <c r="B15">
        <v>42.719000000000001</v>
      </c>
      <c r="C15">
        <v>0.3553</v>
      </c>
      <c r="D15">
        <f t="shared" si="0"/>
        <v>15.178060700000001</v>
      </c>
    </row>
    <row r="16" spans="1:16" x14ac:dyDescent="0.35">
      <c r="A16">
        <v>140</v>
      </c>
      <c r="B16">
        <v>42.881999999999998</v>
      </c>
      <c r="C16">
        <v>0.30559999999999998</v>
      </c>
      <c r="D16">
        <f t="shared" si="0"/>
        <v>13.104739199999999</v>
      </c>
    </row>
    <row r="17" spans="1:14" x14ac:dyDescent="0.35">
      <c r="A17">
        <v>160</v>
      </c>
      <c r="B17">
        <v>43.011000000000003</v>
      </c>
      <c r="C17">
        <v>0.2681</v>
      </c>
      <c r="D17">
        <f t="shared" si="0"/>
        <v>11.5312491</v>
      </c>
    </row>
    <row r="18" spans="1:14" x14ac:dyDescent="0.35">
      <c r="A18">
        <v>180</v>
      </c>
      <c r="B18">
        <v>43.106000000000002</v>
      </c>
      <c r="C18">
        <v>0.23880000000000001</v>
      </c>
      <c r="D18">
        <f t="shared" si="0"/>
        <v>10.293712800000002</v>
      </c>
      <c r="E18" s="1"/>
      <c r="F18" s="1"/>
      <c r="L18" s="1"/>
      <c r="M18" s="1"/>
      <c r="N18" s="1"/>
    </row>
    <row r="19" spans="1:14" x14ac:dyDescent="0.35">
      <c r="A19">
        <v>200</v>
      </c>
      <c r="B19">
        <v>43.194000000000003</v>
      </c>
      <c r="C19">
        <v>0.2152</v>
      </c>
      <c r="D19">
        <f t="shared" si="0"/>
        <v>9.2953488000000011</v>
      </c>
    </row>
    <row r="20" spans="1:14" x14ac:dyDescent="0.35">
      <c r="A20">
        <v>250</v>
      </c>
      <c r="B20">
        <v>43.298000000000002</v>
      </c>
      <c r="C20">
        <v>0.1797</v>
      </c>
      <c r="D20">
        <f t="shared" si="0"/>
        <v>7.7806506000000004</v>
      </c>
    </row>
    <row r="21" spans="1:14" x14ac:dyDescent="0.35">
      <c r="A21">
        <v>300</v>
      </c>
      <c r="B21">
        <v>43.408000000000001</v>
      </c>
      <c r="C21">
        <v>0.14399999999999999</v>
      </c>
      <c r="D21">
        <f t="shared" si="0"/>
        <v>6.2507519999999994</v>
      </c>
    </row>
    <row r="22" spans="1:14" x14ac:dyDescent="0.35">
      <c r="A22">
        <v>350</v>
      </c>
      <c r="B22">
        <v>43.460999999999999</v>
      </c>
      <c r="C22">
        <v>0.1201</v>
      </c>
      <c r="D22">
        <f t="shared" si="0"/>
        <v>5.2196660999999995</v>
      </c>
    </row>
    <row r="23" spans="1:14" x14ac:dyDescent="0.35">
      <c r="A23">
        <v>400</v>
      </c>
      <c r="B23">
        <v>43.499000000000002</v>
      </c>
      <c r="C23">
        <v>0.1081</v>
      </c>
      <c r="D23">
        <f t="shared" si="0"/>
        <v>4.7022419000000006</v>
      </c>
    </row>
    <row r="24" spans="1:14" x14ac:dyDescent="0.35">
      <c r="A24">
        <v>450</v>
      </c>
      <c r="B24">
        <v>43.524999999999999</v>
      </c>
      <c r="C24">
        <v>9.5899999999999999E-2</v>
      </c>
      <c r="D24">
        <f t="shared" si="0"/>
        <v>4.1740474999999995</v>
      </c>
    </row>
    <row r="25" spans="1:14" x14ac:dyDescent="0.35">
      <c r="A25">
        <v>500</v>
      </c>
      <c r="B25">
        <v>43.555</v>
      </c>
      <c r="C25">
        <v>8.6400000000000005E-2</v>
      </c>
      <c r="D25">
        <f t="shared" si="0"/>
        <v>3.7631520000000003</v>
      </c>
    </row>
    <row r="26" spans="1:14" x14ac:dyDescent="0.35">
      <c r="A26">
        <v>550</v>
      </c>
      <c r="B26">
        <v>43.579000000000001</v>
      </c>
      <c r="C26">
        <v>7.8399999999999997E-2</v>
      </c>
      <c r="D26">
        <f t="shared" si="0"/>
        <v>3.4165936000000001</v>
      </c>
    </row>
    <row r="27" spans="1:14" x14ac:dyDescent="0.35">
      <c r="A27">
        <v>600</v>
      </c>
      <c r="B27">
        <v>43.593000000000004</v>
      </c>
      <c r="C27">
        <v>7.2099999999999997E-2</v>
      </c>
      <c r="D27">
        <f t="shared" si="0"/>
        <v>3.1430553000000003</v>
      </c>
    </row>
    <row r="28" spans="1:14" x14ac:dyDescent="0.35">
      <c r="A28">
        <v>650</v>
      </c>
      <c r="B28">
        <v>43.62</v>
      </c>
      <c r="C28">
        <v>6.6500000000000004E-2</v>
      </c>
      <c r="D28">
        <f t="shared" si="0"/>
        <v>2.9007299999999998</v>
      </c>
    </row>
    <row r="29" spans="1:14" x14ac:dyDescent="0.35">
      <c r="A29">
        <v>700</v>
      </c>
      <c r="B29">
        <v>43.634999999999998</v>
      </c>
      <c r="C29">
        <v>6.1600000000000002E-2</v>
      </c>
      <c r="D29">
        <f t="shared" si="0"/>
        <v>2.687916</v>
      </c>
    </row>
    <row r="30" spans="1:14" x14ac:dyDescent="0.35">
      <c r="A30">
        <v>750</v>
      </c>
      <c r="B30">
        <v>43.639000000000003</v>
      </c>
      <c r="C30">
        <v>5.7500000000000002E-2</v>
      </c>
      <c r="D30">
        <f t="shared" si="0"/>
        <v>2.5092425000000005</v>
      </c>
    </row>
    <row r="31" spans="1:14" x14ac:dyDescent="0.35">
      <c r="A31">
        <v>800</v>
      </c>
      <c r="B31">
        <v>43.649000000000001</v>
      </c>
      <c r="C31">
        <v>5.3800000000000001E-2</v>
      </c>
      <c r="D31">
        <f t="shared" si="0"/>
        <v>2.3483162000000002</v>
      </c>
      <c r="E31" s="1"/>
    </row>
    <row r="32" spans="1:14" x14ac:dyDescent="0.35">
      <c r="A32">
        <v>850</v>
      </c>
      <c r="B32">
        <v>43.658000000000001</v>
      </c>
      <c r="C32">
        <v>5.0500000000000003E-2</v>
      </c>
      <c r="D32">
        <f t="shared" si="0"/>
        <v>2.2047290000000004</v>
      </c>
    </row>
    <row r="33" spans="1:5" x14ac:dyDescent="0.35">
      <c r="A33">
        <v>900</v>
      </c>
      <c r="B33">
        <v>43.667999999999999</v>
      </c>
      <c r="C33">
        <v>4.7899999999999998E-2</v>
      </c>
      <c r="D33">
        <f t="shared" si="0"/>
        <v>2.0916972</v>
      </c>
    </row>
    <row r="34" spans="1:5" x14ac:dyDescent="0.35">
      <c r="A34">
        <v>950</v>
      </c>
      <c r="B34">
        <v>43.683</v>
      </c>
      <c r="C34">
        <v>4.53E-2</v>
      </c>
      <c r="D34">
        <f t="shared" si="0"/>
        <v>1.9788399000000001</v>
      </c>
    </row>
    <row r="35" spans="1:5" x14ac:dyDescent="0.35">
      <c r="A35">
        <v>1000</v>
      </c>
      <c r="B35">
        <v>43.682000000000002</v>
      </c>
      <c r="C35">
        <v>4.3099999999999999E-2</v>
      </c>
      <c r="D35">
        <f t="shared" si="0"/>
        <v>1.8826942</v>
      </c>
      <c r="E35">
        <v>72</v>
      </c>
    </row>
    <row r="36" spans="1:5" x14ac:dyDescent="0.35">
      <c r="B36">
        <v>43.847000000000001</v>
      </c>
      <c r="C36">
        <v>0</v>
      </c>
      <c r="D36" s="1"/>
    </row>
    <row r="39" spans="1:5" x14ac:dyDescent="0.35">
      <c r="B39" s="1"/>
    </row>
  </sheetData>
  <pageMargins left="0.7" right="0.7" top="0.75" bottom="0.75" header="0.3" footer="0.3"/>
  <pageSetup paperSize="9" orientation="portrait" horizontalDpi="360" verticalDpi="36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414EC-4F62-435C-A12F-7D83FE4DEFDC}">
  <dimension ref="A1:P46"/>
  <sheetViews>
    <sheetView workbookViewId="0">
      <selection activeCell="E14" sqref="E14"/>
    </sheetView>
  </sheetViews>
  <sheetFormatPr defaultRowHeight="14.5" x14ac:dyDescent="0.35"/>
  <cols>
    <col min="1" max="1" width="17.7265625" customWidth="1"/>
    <col min="2" max="2" width="11.453125" bestFit="1" customWidth="1"/>
    <col min="3" max="3" width="10.90625" bestFit="1" customWidth="1"/>
    <col min="4" max="4" width="17.1796875" bestFit="1" customWidth="1"/>
    <col min="5" max="5" width="12.54296875" bestFit="1" customWidth="1"/>
    <col min="6" max="6" width="12" bestFit="1" customWidth="1"/>
    <col min="7" max="7" width="18.26953125" bestFit="1" customWidth="1"/>
    <col min="8" max="8" width="6" bestFit="1" customWidth="1"/>
    <col min="9" max="9" width="17.6328125" bestFit="1" customWidth="1"/>
    <col min="10" max="12" width="13.08984375" bestFit="1" customWidth="1"/>
    <col min="13" max="13" width="9.6328125" bestFit="1" customWidth="1"/>
    <col min="14" max="14" width="13.08984375" bestFit="1" customWidth="1"/>
    <col min="15" max="15" width="5.90625" bestFit="1" customWidth="1"/>
    <col min="16" max="16" width="9.6328125" bestFit="1" customWidth="1"/>
  </cols>
  <sheetData>
    <row r="1" spans="1:16" x14ac:dyDescent="0.35">
      <c r="A1" s="1" t="s">
        <v>92</v>
      </c>
      <c r="B1" s="2" t="s">
        <v>131</v>
      </c>
      <c r="G1" s="2"/>
    </row>
    <row r="2" spans="1:16" x14ac:dyDescent="0.35">
      <c r="A2" s="1" t="s">
        <v>78</v>
      </c>
      <c r="B2" s="1" t="s">
        <v>82</v>
      </c>
      <c r="C2" s="1" t="s">
        <v>84</v>
      </c>
      <c r="D2" s="1" t="s">
        <v>83</v>
      </c>
      <c r="E2" s="1" t="s">
        <v>85</v>
      </c>
      <c r="F2" s="1" t="s">
        <v>86</v>
      </c>
      <c r="G2" s="1" t="s">
        <v>87</v>
      </c>
      <c r="H2" s="1" t="s">
        <v>77</v>
      </c>
      <c r="I2" s="1" t="s">
        <v>114</v>
      </c>
      <c r="J2" s="1" t="s">
        <v>110</v>
      </c>
      <c r="K2" s="1" t="s">
        <v>111</v>
      </c>
      <c r="L2" s="1" t="s">
        <v>115</v>
      </c>
      <c r="M2" s="1" t="s">
        <v>110</v>
      </c>
      <c r="N2" s="1" t="s">
        <v>111</v>
      </c>
      <c r="O2" s="1" t="s">
        <v>112</v>
      </c>
      <c r="P2" s="1" t="s">
        <v>116</v>
      </c>
    </row>
    <row r="3" spans="1:16" x14ac:dyDescent="0.35">
      <c r="A3">
        <v>2</v>
      </c>
      <c r="B3">
        <v>13.1</v>
      </c>
      <c r="C3">
        <v>3</v>
      </c>
      <c r="E3">
        <v>6.18</v>
      </c>
      <c r="F3">
        <v>3.1669</v>
      </c>
      <c r="G3" s="2">
        <f>E3*F3</f>
        <v>19.571442000000001</v>
      </c>
      <c r="I3">
        <v>11.42</v>
      </c>
      <c r="J3">
        <v>3.57</v>
      </c>
      <c r="L3">
        <v>10.33</v>
      </c>
      <c r="M3">
        <v>3.37</v>
      </c>
      <c r="P3">
        <v>65.099999999999994</v>
      </c>
    </row>
    <row r="4" spans="1:16" x14ac:dyDescent="0.35">
      <c r="A4" s="1"/>
      <c r="G4" s="2"/>
    </row>
    <row r="5" spans="1:16" x14ac:dyDescent="0.35">
      <c r="A5" s="1"/>
      <c r="G5" s="2"/>
    </row>
    <row r="6" spans="1:16" x14ac:dyDescent="0.35">
      <c r="A6" s="1" t="s">
        <v>127</v>
      </c>
    </row>
    <row r="7" spans="1:16" x14ac:dyDescent="0.35">
      <c r="A7" s="3" t="s">
        <v>143</v>
      </c>
      <c r="I7" s="3"/>
    </row>
    <row r="8" spans="1:16" x14ac:dyDescent="0.35">
      <c r="A8" s="1" t="s">
        <v>78</v>
      </c>
      <c r="B8" s="1" t="s">
        <v>154</v>
      </c>
      <c r="C8" s="1" t="s">
        <v>155</v>
      </c>
      <c r="D8" s="1" t="s">
        <v>81</v>
      </c>
      <c r="E8" s="1" t="s">
        <v>97</v>
      </c>
      <c r="F8" s="1" t="s">
        <v>138</v>
      </c>
      <c r="G8" s="1" t="s">
        <v>139</v>
      </c>
      <c r="I8" s="1"/>
      <c r="J8" s="1"/>
      <c r="K8" s="1"/>
      <c r="L8" s="1"/>
      <c r="M8" s="1"/>
      <c r="N8" s="1"/>
      <c r="O8" s="1"/>
    </row>
    <row r="9" spans="1:16" x14ac:dyDescent="0.35">
      <c r="A9">
        <v>0</v>
      </c>
      <c r="B9">
        <v>0</v>
      </c>
    </row>
    <row r="10" spans="1:16" x14ac:dyDescent="0.35">
      <c r="A10">
        <v>20</v>
      </c>
      <c r="B10">
        <v>23.640999999999998</v>
      </c>
      <c r="C10">
        <v>1.2063999999999999</v>
      </c>
      <c r="D10">
        <f>B10*C10</f>
        <v>28.520502399999994</v>
      </c>
      <c r="E10">
        <v>70</v>
      </c>
    </row>
    <row r="11" spans="1:16" x14ac:dyDescent="0.35">
      <c r="A11">
        <v>40</v>
      </c>
      <c r="B11">
        <v>39.441000000000003</v>
      </c>
      <c r="C11">
        <v>0.98550000000000004</v>
      </c>
      <c r="D11">
        <f t="shared" ref="D11:D35" si="0">B11*C11</f>
        <v>38.869105500000003</v>
      </c>
      <c r="L11" s="1"/>
    </row>
    <row r="12" spans="1:16" x14ac:dyDescent="0.35">
      <c r="A12">
        <v>60</v>
      </c>
      <c r="B12">
        <v>41.369</v>
      </c>
      <c r="C12">
        <v>0.68879999999999997</v>
      </c>
      <c r="D12">
        <f t="shared" si="0"/>
        <v>28.494967199999998</v>
      </c>
    </row>
    <row r="13" spans="1:16" x14ac:dyDescent="0.35">
      <c r="A13">
        <v>80</v>
      </c>
      <c r="B13">
        <v>42.134</v>
      </c>
      <c r="C13">
        <v>0.52600000000000002</v>
      </c>
      <c r="D13">
        <f t="shared" si="0"/>
        <v>22.162484000000003</v>
      </c>
    </row>
    <row r="14" spans="1:16" x14ac:dyDescent="0.35">
      <c r="A14">
        <v>100</v>
      </c>
      <c r="B14">
        <v>42.555999999999997</v>
      </c>
      <c r="C14">
        <v>0.4249</v>
      </c>
      <c r="D14">
        <f t="shared" si="0"/>
        <v>18.082044399999997</v>
      </c>
    </row>
    <row r="15" spans="1:16" x14ac:dyDescent="0.35">
      <c r="A15">
        <v>120</v>
      </c>
      <c r="B15">
        <v>42.817999999999998</v>
      </c>
      <c r="C15">
        <v>0.35620000000000002</v>
      </c>
      <c r="D15">
        <f t="shared" si="0"/>
        <v>15.2517716</v>
      </c>
    </row>
    <row r="16" spans="1:16" x14ac:dyDescent="0.35">
      <c r="A16">
        <v>140</v>
      </c>
      <c r="B16">
        <v>43.008000000000003</v>
      </c>
      <c r="C16">
        <v>0.30649999999999999</v>
      </c>
      <c r="D16">
        <f t="shared" si="0"/>
        <v>13.181952000000001</v>
      </c>
    </row>
    <row r="17" spans="1:14" x14ac:dyDescent="0.35">
      <c r="A17">
        <v>160</v>
      </c>
      <c r="B17">
        <v>43.146000000000001</v>
      </c>
      <c r="C17">
        <v>0.26900000000000002</v>
      </c>
      <c r="D17">
        <f t="shared" si="0"/>
        <v>11.606274000000001</v>
      </c>
    </row>
    <row r="18" spans="1:14" x14ac:dyDescent="0.35">
      <c r="A18">
        <v>180</v>
      </c>
      <c r="B18">
        <v>43.235999999999997</v>
      </c>
      <c r="C18">
        <v>0.23949999999999999</v>
      </c>
      <c r="D18">
        <f t="shared" si="0"/>
        <v>10.355021999999998</v>
      </c>
      <c r="E18" s="1"/>
      <c r="F18" s="1"/>
      <c r="J18" s="1"/>
      <c r="K18" s="1"/>
      <c r="L18" s="1"/>
      <c r="M18" s="1"/>
      <c r="N18" s="1"/>
    </row>
    <row r="19" spans="1:14" x14ac:dyDescent="0.35">
      <c r="A19">
        <v>200</v>
      </c>
      <c r="B19">
        <v>43.328000000000003</v>
      </c>
      <c r="C19">
        <v>0.21590000000000001</v>
      </c>
      <c r="D19">
        <f t="shared" si="0"/>
        <v>9.3545152000000016</v>
      </c>
    </row>
    <row r="20" spans="1:14" x14ac:dyDescent="0.35">
      <c r="A20">
        <v>250</v>
      </c>
      <c r="B20">
        <v>43.466999999999999</v>
      </c>
      <c r="C20">
        <v>0.17319999999999999</v>
      </c>
      <c r="D20">
        <f t="shared" si="0"/>
        <v>7.5284843999999991</v>
      </c>
    </row>
    <row r="21" spans="1:14" x14ac:dyDescent="0.35">
      <c r="A21">
        <v>300</v>
      </c>
      <c r="B21">
        <v>43.564999999999998</v>
      </c>
      <c r="C21">
        <v>0.14460000000000001</v>
      </c>
      <c r="D21">
        <f t="shared" si="0"/>
        <v>6.299499</v>
      </c>
    </row>
    <row r="22" spans="1:14" x14ac:dyDescent="0.35">
      <c r="A22">
        <v>350</v>
      </c>
      <c r="B22">
        <v>43.612000000000002</v>
      </c>
      <c r="C22">
        <v>0.1239</v>
      </c>
      <c r="D22">
        <f t="shared" si="0"/>
        <v>5.4035267999999999</v>
      </c>
      <c r="E22" s="1"/>
    </row>
    <row r="23" spans="1:14" x14ac:dyDescent="0.35">
      <c r="A23">
        <v>400</v>
      </c>
      <c r="B23">
        <v>43.664000000000001</v>
      </c>
      <c r="C23">
        <v>0.1085</v>
      </c>
      <c r="D23">
        <f t="shared" si="0"/>
        <v>4.7375439999999998</v>
      </c>
    </row>
    <row r="24" spans="1:14" x14ac:dyDescent="0.35">
      <c r="A24">
        <v>450</v>
      </c>
      <c r="B24">
        <v>43.695999999999998</v>
      </c>
      <c r="C24">
        <v>9.6299999999999997E-2</v>
      </c>
      <c r="D24">
        <f t="shared" si="0"/>
        <v>4.2079247999999998</v>
      </c>
    </row>
    <row r="25" spans="1:14" x14ac:dyDescent="0.35">
      <c r="A25">
        <v>500</v>
      </c>
      <c r="B25">
        <v>43.723999999999997</v>
      </c>
      <c r="C25">
        <v>8.6699999999999999E-2</v>
      </c>
      <c r="D25">
        <f t="shared" si="0"/>
        <v>3.7908707999999995</v>
      </c>
    </row>
    <row r="26" spans="1:14" x14ac:dyDescent="0.35">
      <c r="A26">
        <v>550</v>
      </c>
      <c r="B26">
        <v>43.738</v>
      </c>
      <c r="C26">
        <v>7.8799999999999995E-2</v>
      </c>
      <c r="D26">
        <f t="shared" si="0"/>
        <v>3.4465543999999997</v>
      </c>
    </row>
    <row r="27" spans="1:14" x14ac:dyDescent="0.35">
      <c r="A27">
        <v>600</v>
      </c>
      <c r="B27">
        <v>43.764000000000003</v>
      </c>
      <c r="C27">
        <v>7.22E-2</v>
      </c>
      <c r="D27">
        <f t="shared" si="0"/>
        <v>3.1597608000000004</v>
      </c>
    </row>
    <row r="28" spans="1:14" x14ac:dyDescent="0.35">
      <c r="A28">
        <v>650</v>
      </c>
      <c r="B28">
        <v>43.779000000000003</v>
      </c>
      <c r="C28">
        <v>6.6600000000000006E-2</v>
      </c>
      <c r="D28">
        <f t="shared" si="0"/>
        <v>2.9156814000000004</v>
      </c>
    </row>
    <row r="29" spans="1:14" x14ac:dyDescent="0.35">
      <c r="A29">
        <v>700</v>
      </c>
      <c r="B29">
        <v>43.786000000000001</v>
      </c>
      <c r="C29">
        <v>6.1899999999999997E-2</v>
      </c>
      <c r="D29">
        <f t="shared" si="0"/>
        <v>2.7103533999999998</v>
      </c>
    </row>
    <row r="30" spans="1:14" x14ac:dyDescent="0.35">
      <c r="A30">
        <v>750</v>
      </c>
      <c r="B30">
        <v>43.790999999999997</v>
      </c>
      <c r="C30">
        <v>5.7599999999999998E-2</v>
      </c>
      <c r="D30">
        <f t="shared" si="0"/>
        <v>2.5223615999999995</v>
      </c>
    </row>
    <row r="31" spans="1:14" x14ac:dyDescent="0.35">
      <c r="A31">
        <v>800</v>
      </c>
      <c r="B31">
        <v>43.802</v>
      </c>
      <c r="C31">
        <v>5.4100000000000002E-2</v>
      </c>
      <c r="D31">
        <f t="shared" si="0"/>
        <v>2.3696882000000001</v>
      </c>
    </row>
    <row r="32" spans="1:14" x14ac:dyDescent="0.35">
      <c r="A32">
        <v>850</v>
      </c>
      <c r="B32">
        <v>43.817999999999998</v>
      </c>
      <c r="C32">
        <v>5.0900000000000001E-2</v>
      </c>
      <c r="D32">
        <f t="shared" si="0"/>
        <v>2.2303362</v>
      </c>
    </row>
    <row r="33" spans="1:5" x14ac:dyDescent="0.35">
      <c r="A33">
        <v>900</v>
      </c>
      <c r="B33">
        <v>43.826999999999998</v>
      </c>
      <c r="C33">
        <v>4.7899999999999998E-2</v>
      </c>
      <c r="D33">
        <f t="shared" si="0"/>
        <v>2.0993132999999999</v>
      </c>
    </row>
    <row r="34" spans="1:5" x14ac:dyDescent="0.35">
      <c r="A34">
        <v>950</v>
      </c>
      <c r="B34">
        <v>43.829000000000001</v>
      </c>
      <c r="C34">
        <v>4.53E-2</v>
      </c>
      <c r="D34">
        <f t="shared" si="0"/>
        <v>1.9854537000000001</v>
      </c>
    </row>
    <row r="35" spans="1:5" x14ac:dyDescent="0.35">
      <c r="A35">
        <v>1000</v>
      </c>
      <c r="B35">
        <v>43.828000000000003</v>
      </c>
      <c r="C35">
        <v>4.3099999999999999E-2</v>
      </c>
      <c r="D35">
        <f t="shared" si="0"/>
        <v>1.8889868000000001</v>
      </c>
    </row>
    <row r="36" spans="1:5" x14ac:dyDescent="0.35">
      <c r="B36">
        <v>43.976999999999997</v>
      </c>
      <c r="C36">
        <v>0</v>
      </c>
    </row>
    <row r="38" spans="1:5" x14ac:dyDescent="0.35">
      <c r="D38" s="1"/>
      <c r="E38" s="1"/>
    </row>
    <row r="43" spans="1:5" x14ac:dyDescent="0.35">
      <c r="D43" s="1"/>
    </row>
    <row r="46" spans="1:5" x14ac:dyDescent="0.35">
      <c r="B46" s="1"/>
    </row>
  </sheetData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063A3-0BA5-4975-9A37-FFC885C684AB}">
  <dimension ref="A1:S65"/>
  <sheetViews>
    <sheetView tabSelected="1" topLeftCell="A52" workbookViewId="0">
      <selection activeCell="P35" sqref="P35"/>
    </sheetView>
  </sheetViews>
  <sheetFormatPr defaultRowHeight="14.5" x14ac:dyDescent="0.35"/>
  <cols>
    <col min="1" max="1" width="13.81640625" customWidth="1"/>
    <col min="10" max="10" width="11.81640625" bestFit="1" customWidth="1"/>
    <col min="12" max="12" width="13.81640625" bestFit="1" customWidth="1"/>
  </cols>
  <sheetData>
    <row r="1" spans="1:19" x14ac:dyDescent="0.35">
      <c r="A1" t="s">
        <v>99</v>
      </c>
    </row>
    <row r="2" spans="1:19" x14ac:dyDescent="0.35">
      <c r="P2" t="s">
        <v>123</v>
      </c>
      <c r="Q2" t="s">
        <v>126</v>
      </c>
      <c r="R2" t="s">
        <v>124</v>
      </c>
      <c r="S2" t="s">
        <v>125</v>
      </c>
    </row>
    <row r="3" spans="1:19" x14ac:dyDescent="0.35">
      <c r="A3" s="1" t="s">
        <v>15</v>
      </c>
      <c r="N3" s="1"/>
      <c r="O3" s="1"/>
      <c r="P3" s="1"/>
    </row>
    <row r="4" spans="1:19" x14ac:dyDescent="0.35">
      <c r="J4" s="2" t="s">
        <v>145</v>
      </c>
      <c r="K4" s="2"/>
      <c r="L4" s="2"/>
      <c r="P4" s="4"/>
    </row>
    <row r="6" spans="1:19" x14ac:dyDescent="0.35">
      <c r="J6" s="1" t="s">
        <v>146</v>
      </c>
      <c r="K6" s="1" t="s">
        <v>147</v>
      </c>
      <c r="L6" s="1" t="s">
        <v>148</v>
      </c>
      <c r="M6" s="1" t="s">
        <v>100</v>
      </c>
      <c r="N6" s="1" t="s">
        <v>101</v>
      </c>
    </row>
    <row r="7" spans="1:19" x14ac:dyDescent="0.35">
      <c r="J7">
        <v>30.706</v>
      </c>
      <c r="K7">
        <v>30.445</v>
      </c>
      <c r="L7">
        <f>(83.308-39.567)/4</f>
        <v>10.935250000000002</v>
      </c>
      <c r="M7">
        <f>L7/SQRT(J7*K7)</f>
        <v>0.357650720492035</v>
      </c>
      <c r="N7">
        <v>51.222999999999999</v>
      </c>
    </row>
    <row r="11" spans="1:19" x14ac:dyDescent="0.35">
      <c r="J11" t="s">
        <v>156</v>
      </c>
      <c r="K11" t="s">
        <v>166</v>
      </c>
    </row>
    <row r="12" spans="1:19" x14ac:dyDescent="0.35">
      <c r="J12" t="s">
        <v>123</v>
      </c>
      <c r="K12" t="s">
        <v>167</v>
      </c>
    </row>
    <row r="13" spans="1:19" x14ac:dyDescent="0.35">
      <c r="J13" t="s">
        <v>124</v>
      </c>
      <c r="K13" t="s">
        <v>165</v>
      </c>
    </row>
    <row r="17" spans="1:14" x14ac:dyDescent="0.35">
      <c r="A17" s="1" t="s">
        <v>20</v>
      </c>
    </row>
    <row r="19" spans="1:14" x14ac:dyDescent="0.35">
      <c r="J19" t="s">
        <v>171</v>
      </c>
      <c r="K19" t="s">
        <v>175</v>
      </c>
    </row>
    <row r="20" spans="1:14" x14ac:dyDescent="0.35">
      <c r="J20" s="1" t="s">
        <v>146</v>
      </c>
      <c r="K20" s="1" t="s">
        <v>147</v>
      </c>
      <c r="L20" s="1" t="s">
        <v>149</v>
      </c>
      <c r="M20" s="1" t="s">
        <v>103</v>
      </c>
      <c r="N20" s="1" t="s">
        <v>173</v>
      </c>
    </row>
    <row r="21" spans="1:14" x14ac:dyDescent="0.35">
      <c r="J21">
        <v>31.047999999999998</v>
      </c>
      <c r="K21">
        <v>28.321000000000002</v>
      </c>
      <c r="L21">
        <f>(81.174-43.138)/4</f>
        <v>9.5090000000000021</v>
      </c>
      <c r="M21">
        <f>L21/SQRT(J21*K21)</f>
        <v>0.32067399367595018</v>
      </c>
      <c r="N21">
        <v>103</v>
      </c>
    </row>
    <row r="30" spans="1:14" x14ac:dyDescent="0.35">
      <c r="A30" s="1" t="s">
        <v>21</v>
      </c>
    </row>
    <row r="33" spans="1:15" x14ac:dyDescent="0.35">
      <c r="J33" s="1" t="s">
        <v>146</v>
      </c>
      <c r="K33" s="1" t="s">
        <v>147</v>
      </c>
      <c r="L33" s="1" t="s">
        <v>150</v>
      </c>
      <c r="M33" s="1" t="s">
        <v>104</v>
      </c>
      <c r="N33" s="1" t="s">
        <v>105</v>
      </c>
    </row>
    <row r="34" spans="1:15" x14ac:dyDescent="0.35">
      <c r="J34">
        <v>30.608000000000001</v>
      </c>
      <c r="K34">
        <v>30.361000000000001</v>
      </c>
      <c r="L34">
        <f>(80.978-41.164)/4</f>
        <v>9.9534999999999982</v>
      </c>
      <c r="M34">
        <f>L34/SQRT(J34*K34)</f>
        <v>0.32651287316857291</v>
      </c>
      <c r="N34">
        <v>102</v>
      </c>
    </row>
    <row r="43" spans="1:15" x14ac:dyDescent="0.35">
      <c r="A43" s="1" t="s">
        <v>22</v>
      </c>
    </row>
    <row r="45" spans="1:15" x14ac:dyDescent="0.35">
      <c r="J45" s="1" t="s">
        <v>146</v>
      </c>
      <c r="K45" s="1" t="s">
        <v>147</v>
      </c>
      <c r="L45" s="1" t="s">
        <v>151</v>
      </c>
      <c r="M45" s="1" t="s">
        <v>106</v>
      </c>
      <c r="N45" s="1" t="s">
        <v>172</v>
      </c>
      <c r="O45" s="1" t="s">
        <v>174</v>
      </c>
    </row>
    <row r="46" spans="1:15" x14ac:dyDescent="0.35">
      <c r="J46">
        <v>30.012</v>
      </c>
      <c r="K46">
        <v>30.622</v>
      </c>
      <c r="L46">
        <f>(79.506-43.372)/4</f>
        <v>9.0335000000000001</v>
      </c>
      <c r="M46">
        <f>L46/SQRT(J46*K46)</f>
        <v>0.29798321664340155</v>
      </c>
      <c r="N46">
        <v>102</v>
      </c>
    </row>
    <row r="48" spans="1:15" x14ac:dyDescent="0.35">
      <c r="J48" s="1"/>
      <c r="K48" s="1"/>
      <c r="L48" s="1"/>
      <c r="M48" s="1"/>
      <c r="N48" s="1"/>
    </row>
    <row r="57" spans="1:14" x14ac:dyDescent="0.35">
      <c r="A57" s="1" t="s">
        <v>102</v>
      </c>
    </row>
    <row r="59" spans="1:14" x14ac:dyDescent="0.35">
      <c r="J59" t="s">
        <v>171</v>
      </c>
      <c r="K59" t="s">
        <v>175</v>
      </c>
    </row>
    <row r="60" spans="1:14" x14ac:dyDescent="0.35">
      <c r="J60" s="1" t="s">
        <v>146</v>
      </c>
      <c r="K60" s="1" t="s">
        <v>147</v>
      </c>
      <c r="L60" s="1" t="s">
        <v>152</v>
      </c>
      <c r="M60" s="1" t="s">
        <v>107</v>
      </c>
      <c r="N60" s="1" t="s">
        <v>181</v>
      </c>
    </row>
    <row r="61" spans="1:14" x14ac:dyDescent="0.35">
      <c r="J61">
        <v>16.523</v>
      </c>
      <c r="K61">
        <v>16.626000000000001</v>
      </c>
      <c r="L61">
        <f>(40.074-15.768)/4</f>
        <v>6.0764999999999993</v>
      </c>
      <c r="M61">
        <f>L61/SQRT(J61*K61)</f>
        <v>0.36661916397198285</v>
      </c>
      <c r="N61">
        <v>95.367000000000004</v>
      </c>
    </row>
    <row r="63" spans="1:14" x14ac:dyDescent="0.35">
      <c r="J63" t="s">
        <v>156</v>
      </c>
      <c r="K63" t="s">
        <v>182</v>
      </c>
    </row>
    <row r="64" spans="1:14" x14ac:dyDescent="0.35">
      <c r="J64" t="s">
        <v>123</v>
      </c>
      <c r="K64" t="s">
        <v>183</v>
      </c>
    </row>
    <row r="65" spans="10:11" x14ac:dyDescent="0.35">
      <c r="J65" t="s">
        <v>124</v>
      </c>
      <c r="K65" t="s">
        <v>184</v>
      </c>
    </row>
  </sheetData>
  <pageMargins left="0.7" right="0.7" top="0.75" bottom="0.75" header="0.3" footer="0.3"/>
  <pageSetup paperSize="9" orientation="portrait" horizontalDpi="360" verticalDpi="36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9C0C9-328E-46B5-A361-8A4F6C249436}">
  <dimension ref="A1:P46"/>
  <sheetViews>
    <sheetView topLeftCell="D1" workbookViewId="0">
      <selection activeCell="E14" sqref="E14"/>
    </sheetView>
  </sheetViews>
  <sheetFormatPr defaultRowHeight="14.5" x14ac:dyDescent="0.35"/>
  <cols>
    <col min="1" max="1" width="17.7265625" customWidth="1"/>
    <col min="2" max="2" width="11.453125" bestFit="1" customWidth="1"/>
    <col min="3" max="3" width="10.90625" bestFit="1" customWidth="1"/>
    <col min="4" max="4" width="17.1796875" bestFit="1" customWidth="1"/>
    <col min="5" max="5" width="12.54296875" bestFit="1" customWidth="1"/>
    <col min="6" max="6" width="12" bestFit="1" customWidth="1"/>
    <col min="7" max="7" width="18.26953125" bestFit="1" customWidth="1"/>
    <col min="8" max="8" width="6" bestFit="1" customWidth="1"/>
    <col min="9" max="9" width="17.6328125" bestFit="1" customWidth="1"/>
    <col min="10" max="12" width="13.08984375" bestFit="1" customWidth="1"/>
    <col min="13" max="13" width="9.6328125" bestFit="1" customWidth="1"/>
    <col min="14" max="14" width="13.08984375" bestFit="1" customWidth="1"/>
    <col min="15" max="15" width="5.90625" bestFit="1" customWidth="1"/>
    <col min="16" max="16" width="9.6328125" bestFit="1" customWidth="1"/>
  </cols>
  <sheetData>
    <row r="1" spans="1:16" x14ac:dyDescent="0.35">
      <c r="A1" s="1" t="s">
        <v>92</v>
      </c>
      <c r="B1" s="2" t="s">
        <v>132</v>
      </c>
      <c r="G1" s="2"/>
    </row>
    <row r="2" spans="1:16" x14ac:dyDescent="0.35">
      <c r="A2" s="1" t="s">
        <v>78</v>
      </c>
      <c r="B2" s="1" t="s">
        <v>82</v>
      </c>
      <c r="C2" s="1" t="s">
        <v>84</v>
      </c>
      <c r="D2" s="1" t="s">
        <v>83</v>
      </c>
      <c r="E2" s="1" t="s">
        <v>85</v>
      </c>
      <c r="F2" s="1" t="s">
        <v>86</v>
      </c>
      <c r="G2" s="1" t="s">
        <v>87</v>
      </c>
      <c r="H2" s="1" t="s">
        <v>77</v>
      </c>
      <c r="I2" s="1" t="s">
        <v>114</v>
      </c>
      <c r="J2" s="1" t="s">
        <v>110</v>
      </c>
      <c r="K2" s="1" t="s">
        <v>111</v>
      </c>
      <c r="L2" s="1" t="s">
        <v>115</v>
      </c>
      <c r="M2" s="1" t="s">
        <v>110</v>
      </c>
      <c r="N2" s="1" t="s">
        <v>111</v>
      </c>
      <c r="O2" s="1" t="s">
        <v>112</v>
      </c>
      <c r="P2" s="1" t="s">
        <v>116</v>
      </c>
    </row>
    <row r="3" spans="1:16" x14ac:dyDescent="0.35">
      <c r="A3">
        <v>2</v>
      </c>
      <c r="B3">
        <v>13.1</v>
      </c>
      <c r="C3">
        <v>3.1</v>
      </c>
      <c r="E3">
        <v>6.18</v>
      </c>
      <c r="F3">
        <v>3.2002999999999999</v>
      </c>
      <c r="G3" s="2">
        <f>E3*F3</f>
        <v>19.777853999999998</v>
      </c>
      <c r="I3">
        <v>11.54</v>
      </c>
      <c r="J3">
        <v>3.59</v>
      </c>
      <c r="L3">
        <v>10.23</v>
      </c>
      <c r="M3">
        <v>3.43</v>
      </c>
    </row>
    <row r="4" spans="1:16" x14ac:dyDescent="0.35">
      <c r="A4" s="1"/>
      <c r="G4" s="2"/>
    </row>
    <row r="5" spans="1:16" x14ac:dyDescent="0.35">
      <c r="A5" s="1"/>
      <c r="G5" s="2"/>
    </row>
    <row r="6" spans="1:16" x14ac:dyDescent="0.35">
      <c r="A6" s="1" t="s">
        <v>127</v>
      </c>
    </row>
    <row r="7" spans="1:16" x14ac:dyDescent="0.35">
      <c r="A7" s="3" t="s">
        <v>143</v>
      </c>
      <c r="I7" s="3"/>
    </row>
    <row r="8" spans="1:16" x14ac:dyDescent="0.35">
      <c r="A8" s="1" t="s">
        <v>78</v>
      </c>
      <c r="B8" s="1" t="s">
        <v>154</v>
      </c>
      <c r="C8" s="1" t="s">
        <v>155</v>
      </c>
      <c r="D8" s="1" t="s">
        <v>81</v>
      </c>
      <c r="E8" s="1" t="s">
        <v>97</v>
      </c>
      <c r="F8" s="1" t="s">
        <v>138</v>
      </c>
      <c r="G8" s="1" t="s">
        <v>139</v>
      </c>
      <c r="I8" s="1"/>
      <c r="J8" s="1"/>
      <c r="K8" s="1"/>
      <c r="L8" s="1"/>
      <c r="M8" s="1"/>
      <c r="N8" s="1"/>
      <c r="O8" s="1"/>
    </row>
    <row r="9" spans="1:16" x14ac:dyDescent="0.35">
      <c r="A9">
        <v>0</v>
      </c>
      <c r="B9">
        <v>0</v>
      </c>
      <c r="E9" t="s">
        <v>157</v>
      </c>
    </row>
    <row r="10" spans="1:16" x14ac:dyDescent="0.35">
      <c r="A10">
        <v>20</v>
      </c>
      <c r="B10">
        <v>23.492999999999999</v>
      </c>
      <c r="C10">
        <v>1.1938</v>
      </c>
      <c r="D10">
        <f>B10*C10</f>
        <v>28.045943399999999</v>
      </c>
    </row>
    <row r="11" spans="1:16" x14ac:dyDescent="0.35">
      <c r="A11">
        <v>40</v>
      </c>
      <c r="B11">
        <v>39.180999999999997</v>
      </c>
      <c r="C11">
        <v>0.97929999999999995</v>
      </c>
      <c r="D11">
        <f t="shared" ref="D11:D35" si="0">B11*C11</f>
        <v>38.369953299999999</v>
      </c>
      <c r="L11" s="1"/>
    </row>
    <row r="12" spans="1:16" x14ac:dyDescent="0.35">
      <c r="A12">
        <v>60</v>
      </c>
      <c r="B12">
        <v>41.148000000000003</v>
      </c>
      <c r="C12">
        <v>0.68520000000000003</v>
      </c>
      <c r="D12">
        <f t="shared" si="0"/>
        <v>28.194609600000003</v>
      </c>
    </row>
    <row r="13" spans="1:16" x14ac:dyDescent="0.35">
      <c r="A13">
        <v>80</v>
      </c>
      <c r="B13">
        <v>41.930999999999997</v>
      </c>
      <c r="C13">
        <v>0.52349999999999997</v>
      </c>
      <c r="D13">
        <f t="shared" si="0"/>
        <v>21.950878499999998</v>
      </c>
    </row>
    <row r="14" spans="1:16" x14ac:dyDescent="0.35">
      <c r="A14">
        <v>100</v>
      </c>
      <c r="B14">
        <v>42.353000000000002</v>
      </c>
      <c r="C14">
        <v>0.42280000000000001</v>
      </c>
      <c r="D14">
        <f t="shared" si="0"/>
        <v>17.906848400000001</v>
      </c>
    </row>
    <row r="15" spans="1:16" x14ac:dyDescent="0.35">
      <c r="A15">
        <v>120</v>
      </c>
      <c r="B15">
        <v>42.622999999999998</v>
      </c>
      <c r="C15">
        <v>0.35460000000000003</v>
      </c>
      <c r="D15">
        <f t="shared" si="0"/>
        <v>15.1141158</v>
      </c>
    </row>
    <row r="16" spans="1:16" x14ac:dyDescent="0.35">
      <c r="A16">
        <v>140</v>
      </c>
      <c r="B16">
        <v>42.808</v>
      </c>
      <c r="C16">
        <v>0.30509999999999998</v>
      </c>
      <c r="D16">
        <f t="shared" si="0"/>
        <v>13.060720799999999</v>
      </c>
    </row>
    <row r="17" spans="1:14" x14ac:dyDescent="0.35">
      <c r="A17">
        <v>160</v>
      </c>
      <c r="B17">
        <v>42.948</v>
      </c>
      <c r="C17">
        <v>0.26769999999999999</v>
      </c>
      <c r="D17">
        <f t="shared" si="0"/>
        <v>11.497179599999999</v>
      </c>
    </row>
    <row r="18" spans="1:14" x14ac:dyDescent="0.35">
      <c r="A18">
        <v>180</v>
      </c>
      <c r="B18">
        <v>43.043999999999997</v>
      </c>
      <c r="C18">
        <v>0.2384</v>
      </c>
      <c r="D18">
        <f t="shared" si="0"/>
        <v>10.261689599999999</v>
      </c>
      <c r="E18" s="1"/>
      <c r="F18" s="1"/>
      <c r="J18" s="1"/>
      <c r="K18" s="1"/>
      <c r="L18" s="1"/>
      <c r="M18" s="1"/>
      <c r="N18" s="1"/>
    </row>
    <row r="19" spans="1:14" x14ac:dyDescent="0.35">
      <c r="A19">
        <v>200</v>
      </c>
      <c r="B19">
        <v>43.131</v>
      </c>
      <c r="C19">
        <v>0.21479999999999999</v>
      </c>
      <c r="D19">
        <f t="shared" si="0"/>
        <v>9.2645388000000004</v>
      </c>
    </row>
    <row r="20" spans="1:14" x14ac:dyDescent="0.35">
      <c r="A20">
        <v>250</v>
      </c>
      <c r="B20">
        <v>43.268000000000001</v>
      </c>
      <c r="C20">
        <v>0.1724</v>
      </c>
      <c r="D20">
        <f t="shared" si="0"/>
        <v>7.4594031999999997</v>
      </c>
    </row>
    <row r="21" spans="1:14" x14ac:dyDescent="0.35">
      <c r="A21">
        <v>300</v>
      </c>
      <c r="B21">
        <v>43.362000000000002</v>
      </c>
      <c r="C21">
        <v>0.1439</v>
      </c>
      <c r="D21">
        <f t="shared" si="0"/>
        <v>6.2397917999999999</v>
      </c>
    </row>
    <row r="22" spans="1:14" x14ac:dyDescent="0.35">
      <c r="A22">
        <v>350</v>
      </c>
      <c r="B22">
        <v>43.429000000000002</v>
      </c>
      <c r="C22">
        <v>0.1234</v>
      </c>
      <c r="D22">
        <f t="shared" si="0"/>
        <v>5.3591385999999996</v>
      </c>
      <c r="E22" s="1"/>
    </row>
    <row r="23" spans="1:14" x14ac:dyDescent="0.35">
      <c r="A23">
        <v>400</v>
      </c>
      <c r="B23">
        <v>43.478000000000002</v>
      </c>
      <c r="C23">
        <v>0.108</v>
      </c>
      <c r="D23">
        <f t="shared" si="0"/>
        <v>4.6956240000000005</v>
      </c>
    </row>
    <row r="24" spans="1:14" x14ac:dyDescent="0.35">
      <c r="A24">
        <v>450</v>
      </c>
      <c r="B24">
        <v>43.506</v>
      </c>
      <c r="C24">
        <v>9.5899999999999999E-2</v>
      </c>
      <c r="D24">
        <f t="shared" si="0"/>
        <v>4.1722254000000003</v>
      </c>
    </row>
    <row r="25" spans="1:14" x14ac:dyDescent="0.35">
      <c r="A25">
        <v>500</v>
      </c>
      <c r="B25">
        <v>43.530999999999999</v>
      </c>
      <c r="C25">
        <v>8.6300000000000002E-2</v>
      </c>
      <c r="D25">
        <f t="shared" si="0"/>
        <v>3.7567252999999998</v>
      </c>
    </row>
    <row r="26" spans="1:14" x14ac:dyDescent="0.35">
      <c r="A26">
        <v>550</v>
      </c>
      <c r="B26">
        <v>43.558999999999997</v>
      </c>
      <c r="C26">
        <v>7.8399999999999997E-2</v>
      </c>
      <c r="D26">
        <f t="shared" si="0"/>
        <v>3.4150255999999999</v>
      </c>
    </row>
    <row r="27" spans="1:14" x14ac:dyDescent="0.35">
      <c r="A27">
        <v>600</v>
      </c>
      <c r="B27">
        <v>43.584000000000003</v>
      </c>
      <c r="C27">
        <v>7.1999999999999995E-2</v>
      </c>
      <c r="D27">
        <f t="shared" si="0"/>
        <v>3.1380479999999999</v>
      </c>
    </row>
    <row r="28" spans="1:14" x14ac:dyDescent="0.35">
      <c r="A28">
        <v>650</v>
      </c>
      <c r="B28">
        <v>43.597999999999999</v>
      </c>
      <c r="C28">
        <v>6.6500000000000004E-2</v>
      </c>
      <c r="D28">
        <f t="shared" si="0"/>
        <v>2.899267</v>
      </c>
    </row>
    <row r="29" spans="1:14" x14ac:dyDescent="0.35">
      <c r="A29">
        <v>700</v>
      </c>
      <c r="B29">
        <v>43.610999999999997</v>
      </c>
      <c r="C29">
        <v>6.1699999999999998E-2</v>
      </c>
      <c r="D29">
        <f t="shared" si="0"/>
        <v>2.6907986999999998</v>
      </c>
    </row>
    <row r="30" spans="1:14" x14ac:dyDescent="0.35">
      <c r="A30">
        <v>750</v>
      </c>
      <c r="B30">
        <v>43.622</v>
      </c>
      <c r="C30">
        <v>5.7599999999999998E-2</v>
      </c>
      <c r="D30">
        <f t="shared" si="0"/>
        <v>2.5126271999999998</v>
      </c>
    </row>
    <row r="31" spans="1:14" x14ac:dyDescent="0.35">
      <c r="A31">
        <v>800</v>
      </c>
      <c r="B31">
        <v>43.637</v>
      </c>
      <c r="C31">
        <v>5.3800000000000001E-2</v>
      </c>
      <c r="D31">
        <f t="shared" si="0"/>
        <v>2.3476705999999998</v>
      </c>
    </row>
    <row r="32" spans="1:14" x14ac:dyDescent="0.35">
      <c r="A32">
        <v>850</v>
      </c>
      <c r="B32">
        <v>43.646000000000001</v>
      </c>
      <c r="C32">
        <v>5.0500000000000003E-2</v>
      </c>
      <c r="D32">
        <f t="shared" si="0"/>
        <v>2.2041230000000001</v>
      </c>
    </row>
    <row r="33" spans="1:5" x14ac:dyDescent="0.35">
      <c r="A33">
        <v>900</v>
      </c>
      <c r="B33">
        <v>43.655000000000001</v>
      </c>
      <c r="C33">
        <v>4.7899999999999998E-2</v>
      </c>
      <c r="D33">
        <f t="shared" si="0"/>
        <v>2.0910744999999999</v>
      </c>
    </row>
    <row r="34" spans="1:5" x14ac:dyDescent="0.35">
      <c r="A34">
        <v>950</v>
      </c>
      <c r="B34">
        <v>43.662999999999997</v>
      </c>
      <c r="C34">
        <v>4.53E-2</v>
      </c>
      <c r="D34">
        <f t="shared" si="0"/>
        <v>1.9779338999999998</v>
      </c>
    </row>
    <row r="35" spans="1:5" x14ac:dyDescent="0.35">
      <c r="A35">
        <v>1000</v>
      </c>
      <c r="B35">
        <v>43.665999999999997</v>
      </c>
      <c r="C35">
        <v>4.3099999999999999E-2</v>
      </c>
      <c r="D35">
        <f t="shared" si="0"/>
        <v>1.8820045999999999</v>
      </c>
    </row>
    <row r="36" spans="1:5" x14ac:dyDescent="0.35">
      <c r="B36">
        <v>43.805</v>
      </c>
      <c r="C36">
        <v>0</v>
      </c>
    </row>
    <row r="38" spans="1:5" x14ac:dyDescent="0.35">
      <c r="D38" s="1"/>
      <c r="E38" s="1"/>
    </row>
    <row r="43" spans="1:5" x14ac:dyDescent="0.35">
      <c r="D43" s="1"/>
    </row>
    <row r="46" spans="1:5" x14ac:dyDescent="0.35">
      <c r="B46" s="1"/>
    </row>
  </sheetData>
  <pageMargins left="0.7" right="0.7" top="0.75" bottom="0.75" header="0.3" footer="0.3"/>
  <pageSetup paperSize="9" orientation="portrait" horizontalDpi="360" verticalDpi="36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557C6-437D-4D87-816C-C6AE35F628B8}">
  <dimension ref="A1:P40"/>
  <sheetViews>
    <sheetView workbookViewId="0">
      <selection activeCell="I12" sqref="I12"/>
    </sheetView>
  </sheetViews>
  <sheetFormatPr defaultRowHeight="14.5" x14ac:dyDescent="0.35"/>
  <cols>
    <col min="1" max="1" width="17.7265625" customWidth="1"/>
    <col min="2" max="2" width="11.453125" bestFit="1" customWidth="1"/>
    <col min="3" max="3" width="10.90625" bestFit="1" customWidth="1"/>
    <col min="4" max="4" width="17.1796875" bestFit="1" customWidth="1"/>
    <col min="5" max="5" width="12.54296875" bestFit="1" customWidth="1"/>
    <col min="6" max="6" width="12" bestFit="1" customWidth="1"/>
    <col min="7" max="7" width="18.26953125" bestFit="1" customWidth="1"/>
    <col min="8" max="8" width="6" bestFit="1" customWidth="1"/>
    <col min="9" max="9" width="17.6328125" bestFit="1" customWidth="1"/>
    <col min="10" max="12" width="13.08984375" bestFit="1" customWidth="1"/>
    <col min="13" max="13" width="9.6328125" bestFit="1" customWidth="1"/>
    <col min="14" max="14" width="13.08984375" bestFit="1" customWidth="1"/>
    <col min="15" max="15" width="5.90625" bestFit="1" customWidth="1"/>
    <col min="16" max="16" width="9.6328125" bestFit="1" customWidth="1"/>
  </cols>
  <sheetData>
    <row r="1" spans="1:16" x14ac:dyDescent="0.35">
      <c r="A1" s="1" t="s">
        <v>92</v>
      </c>
      <c r="B1" s="2" t="s">
        <v>133</v>
      </c>
      <c r="G1" s="2"/>
    </row>
    <row r="2" spans="1:16" x14ac:dyDescent="0.35">
      <c r="A2" s="1" t="s">
        <v>78</v>
      </c>
      <c r="B2" s="1" t="s">
        <v>82</v>
      </c>
      <c r="C2" s="1" t="s">
        <v>84</v>
      </c>
      <c r="D2" s="1" t="s">
        <v>83</v>
      </c>
      <c r="E2" s="1" t="s">
        <v>85</v>
      </c>
      <c r="F2" s="1" t="s">
        <v>86</v>
      </c>
      <c r="G2" s="1" t="s">
        <v>87</v>
      </c>
      <c r="H2" s="1" t="s">
        <v>77</v>
      </c>
      <c r="I2" s="1" t="s">
        <v>114</v>
      </c>
      <c r="J2" s="1" t="s">
        <v>110</v>
      </c>
      <c r="K2" s="1" t="s">
        <v>111</v>
      </c>
      <c r="L2" s="1" t="s">
        <v>115</v>
      </c>
      <c r="M2" s="1" t="s">
        <v>110</v>
      </c>
      <c r="N2" s="1" t="s">
        <v>111</v>
      </c>
      <c r="O2" s="1" t="s">
        <v>112</v>
      </c>
      <c r="P2" s="1" t="s">
        <v>116</v>
      </c>
    </row>
    <row r="3" spans="1:16" x14ac:dyDescent="0.35">
      <c r="A3">
        <v>2</v>
      </c>
      <c r="B3">
        <v>28.6</v>
      </c>
      <c r="C3">
        <v>1.1000000000000001</v>
      </c>
      <c r="E3">
        <v>6.19</v>
      </c>
      <c r="F3">
        <v>3.1848000000000001</v>
      </c>
      <c r="G3" s="5">
        <f>E3*F3</f>
        <v>19.713912000000001</v>
      </c>
      <c r="I3">
        <v>27.82</v>
      </c>
      <c r="J3">
        <v>1.43</v>
      </c>
      <c r="L3">
        <v>10.51</v>
      </c>
      <c r="M3">
        <v>3.41</v>
      </c>
    </row>
    <row r="4" spans="1:16" x14ac:dyDescent="0.35">
      <c r="A4" s="1"/>
      <c r="G4" s="2"/>
    </row>
    <row r="5" spans="1:16" x14ac:dyDescent="0.35">
      <c r="A5" s="1"/>
      <c r="G5" s="2"/>
    </row>
    <row r="6" spans="1:16" x14ac:dyDescent="0.35">
      <c r="A6" s="1" t="s">
        <v>127</v>
      </c>
    </row>
    <row r="7" spans="1:16" x14ac:dyDescent="0.35">
      <c r="A7" s="3" t="s">
        <v>143</v>
      </c>
      <c r="I7" s="3"/>
    </row>
    <row r="8" spans="1:16" x14ac:dyDescent="0.35">
      <c r="A8" s="1" t="s">
        <v>78</v>
      </c>
      <c r="B8" s="1" t="s">
        <v>154</v>
      </c>
      <c r="C8" s="1" t="s">
        <v>155</v>
      </c>
      <c r="D8" s="1" t="s">
        <v>81</v>
      </c>
      <c r="E8" s="1" t="s">
        <v>97</v>
      </c>
      <c r="F8" s="1" t="s">
        <v>138</v>
      </c>
      <c r="G8" s="1" t="s">
        <v>139</v>
      </c>
      <c r="I8" s="1"/>
      <c r="J8" s="1"/>
      <c r="K8" s="1"/>
      <c r="L8" s="1"/>
      <c r="M8" s="1"/>
      <c r="N8" s="1"/>
      <c r="O8" s="1"/>
    </row>
    <row r="9" spans="1:16" x14ac:dyDescent="0.35">
      <c r="A9">
        <v>0</v>
      </c>
      <c r="B9">
        <v>0</v>
      </c>
      <c r="D9">
        <v>0</v>
      </c>
    </row>
    <row r="10" spans="1:16" x14ac:dyDescent="0.35">
      <c r="A10">
        <v>20</v>
      </c>
      <c r="B10">
        <v>23.853000000000002</v>
      </c>
      <c r="C10">
        <v>1.2011000000000001</v>
      </c>
      <c r="D10">
        <f>B10*C10</f>
        <v>28.649838300000003</v>
      </c>
    </row>
    <row r="11" spans="1:16" x14ac:dyDescent="0.35">
      <c r="A11">
        <v>40</v>
      </c>
      <c r="B11">
        <v>39.393999999999998</v>
      </c>
      <c r="C11">
        <v>0.9839</v>
      </c>
      <c r="D11">
        <f t="shared" ref="D11:D35" si="0">B11*C11</f>
        <v>38.759756599999996</v>
      </c>
      <c r="L11" s="1"/>
    </row>
    <row r="12" spans="1:16" x14ac:dyDescent="0.35">
      <c r="A12">
        <v>60</v>
      </c>
      <c r="B12">
        <v>41.231000000000002</v>
      </c>
      <c r="C12">
        <v>0.68659999999999999</v>
      </c>
      <c r="D12">
        <f t="shared" si="0"/>
        <v>28.309204600000001</v>
      </c>
    </row>
    <row r="13" spans="1:16" x14ac:dyDescent="0.35">
      <c r="A13">
        <v>80</v>
      </c>
      <c r="B13">
        <v>41.994</v>
      </c>
      <c r="C13">
        <v>0.52429999999999999</v>
      </c>
      <c r="D13">
        <f t="shared" si="0"/>
        <v>22.0174542</v>
      </c>
    </row>
    <row r="14" spans="1:16" x14ac:dyDescent="0.35">
      <c r="A14">
        <v>100</v>
      </c>
      <c r="B14">
        <v>42.412999999999997</v>
      </c>
      <c r="C14">
        <v>0.42349999999999999</v>
      </c>
      <c r="D14">
        <f t="shared" si="0"/>
        <v>17.961905499999997</v>
      </c>
    </row>
    <row r="15" spans="1:16" x14ac:dyDescent="0.35">
      <c r="A15">
        <v>120</v>
      </c>
      <c r="B15">
        <v>42.679000000000002</v>
      </c>
      <c r="C15">
        <v>0.35499999999999998</v>
      </c>
      <c r="D15">
        <f t="shared" si="0"/>
        <v>15.151045</v>
      </c>
    </row>
    <row r="16" spans="1:16" x14ac:dyDescent="0.35">
      <c r="A16">
        <v>140</v>
      </c>
      <c r="B16">
        <v>42.856000000000002</v>
      </c>
      <c r="C16">
        <v>0.3054</v>
      </c>
      <c r="D16">
        <f t="shared" si="0"/>
        <v>13.088222400000001</v>
      </c>
    </row>
    <row r="17" spans="1:14" x14ac:dyDescent="0.35">
      <c r="A17">
        <v>160</v>
      </c>
      <c r="B17">
        <v>42.987000000000002</v>
      </c>
      <c r="C17">
        <v>0.26800000000000002</v>
      </c>
      <c r="D17">
        <f t="shared" si="0"/>
        <v>11.520516000000001</v>
      </c>
    </row>
    <row r="18" spans="1:14" x14ac:dyDescent="0.35">
      <c r="A18">
        <v>180</v>
      </c>
      <c r="B18">
        <v>43.097000000000001</v>
      </c>
      <c r="C18">
        <v>0.2387</v>
      </c>
      <c r="D18">
        <f t="shared" si="0"/>
        <v>10.2872539</v>
      </c>
      <c r="E18" s="1"/>
      <c r="F18" s="1"/>
      <c r="J18" s="1"/>
      <c r="K18" s="1"/>
      <c r="L18" s="1"/>
      <c r="M18" s="1"/>
      <c r="N18" s="1"/>
    </row>
    <row r="19" spans="1:14" x14ac:dyDescent="0.35">
      <c r="A19">
        <v>200</v>
      </c>
      <c r="B19">
        <v>43.189</v>
      </c>
      <c r="C19">
        <v>0.21510000000000001</v>
      </c>
      <c r="D19">
        <f t="shared" si="0"/>
        <v>9.2899539000000004</v>
      </c>
    </row>
    <row r="20" spans="1:14" x14ac:dyDescent="0.35">
      <c r="A20">
        <v>250</v>
      </c>
      <c r="B20">
        <v>43.305999999999997</v>
      </c>
      <c r="C20">
        <v>0.1797</v>
      </c>
      <c r="D20">
        <f t="shared" si="0"/>
        <v>7.7820881999999996</v>
      </c>
    </row>
    <row r="21" spans="1:14" x14ac:dyDescent="0.35">
      <c r="A21">
        <v>300</v>
      </c>
      <c r="B21">
        <v>43.423000000000002</v>
      </c>
      <c r="C21">
        <v>0.14410000000000001</v>
      </c>
      <c r="D21">
        <f t="shared" si="0"/>
        <v>6.2572543000000005</v>
      </c>
    </row>
    <row r="22" spans="1:14" x14ac:dyDescent="0.35">
      <c r="A22">
        <v>350</v>
      </c>
      <c r="B22">
        <v>43.509</v>
      </c>
      <c r="C22">
        <v>0.1201</v>
      </c>
      <c r="D22">
        <f t="shared" si="0"/>
        <v>5.2254309000000001</v>
      </c>
    </row>
    <row r="23" spans="1:14" x14ac:dyDescent="0.35">
      <c r="A23">
        <v>400</v>
      </c>
      <c r="B23">
        <v>43.543999999999997</v>
      </c>
      <c r="C23">
        <v>0.1082</v>
      </c>
      <c r="D23">
        <f t="shared" si="0"/>
        <v>4.7114608000000002</v>
      </c>
    </row>
    <row r="24" spans="1:14" x14ac:dyDescent="0.35">
      <c r="A24">
        <v>450</v>
      </c>
      <c r="B24">
        <v>43.575000000000003</v>
      </c>
      <c r="C24">
        <v>9.6199999999999994E-2</v>
      </c>
      <c r="D24">
        <f t="shared" si="0"/>
        <v>4.1919149999999998</v>
      </c>
    </row>
    <row r="25" spans="1:14" x14ac:dyDescent="0.35">
      <c r="A25">
        <v>500</v>
      </c>
      <c r="B25">
        <v>43.609000000000002</v>
      </c>
      <c r="C25">
        <v>8.6599999999999996E-2</v>
      </c>
      <c r="D25">
        <f t="shared" si="0"/>
        <v>3.7765393999999999</v>
      </c>
    </row>
    <row r="26" spans="1:14" x14ac:dyDescent="0.35">
      <c r="A26">
        <v>550</v>
      </c>
      <c r="B26">
        <v>43.618000000000002</v>
      </c>
      <c r="C26">
        <v>7.8700000000000006E-2</v>
      </c>
      <c r="D26">
        <f t="shared" si="0"/>
        <v>3.4327366000000006</v>
      </c>
    </row>
    <row r="27" spans="1:14" x14ac:dyDescent="0.35">
      <c r="A27">
        <v>600</v>
      </c>
      <c r="B27">
        <v>43.636000000000003</v>
      </c>
      <c r="C27">
        <v>7.2099999999999997E-2</v>
      </c>
      <c r="D27">
        <f t="shared" si="0"/>
        <v>3.1461556000000002</v>
      </c>
    </row>
    <row r="28" spans="1:14" x14ac:dyDescent="0.35">
      <c r="A28">
        <v>650</v>
      </c>
      <c r="B28">
        <v>43.658999999999999</v>
      </c>
      <c r="C28">
        <v>6.6500000000000004E-2</v>
      </c>
      <c r="D28">
        <f t="shared" si="0"/>
        <v>2.9033234999999999</v>
      </c>
    </row>
    <row r="29" spans="1:14" x14ac:dyDescent="0.35">
      <c r="A29">
        <v>700</v>
      </c>
      <c r="B29">
        <v>43.667999999999999</v>
      </c>
      <c r="C29">
        <v>6.1699999999999998E-2</v>
      </c>
      <c r="D29">
        <f t="shared" si="0"/>
        <v>2.6943155999999999</v>
      </c>
    </row>
    <row r="30" spans="1:14" x14ac:dyDescent="0.35">
      <c r="A30">
        <v>750</v>
      </c>
      <c r="B30">
        <v>43.680999999999997</v>
      </c>
      <c r="C30">
        <v>5.7599999999999998E-2</v>
      </c>
      <c r="D30">
        <f t="shared" si="0"/>
        <v>2.5160255999999999</v>
      </c>
    </row>
    <row r="31" spans="1:14" x14ac:dyDescent="0.35">
      <c r="A31">
        <v>800</v>
      </c>
      <c r="B31">
        <v>43.701000000000001</v>
      </c>
      <c r="C31">
        <v>5.3800000000000001E-2</v>
      </c>
      <c r="D31">
        <f t="shared" si="0"/>
        <v>2.3511138000000003</v>
      </c>
    </row>
    <row r="32" spans="1:14" x14ac:dyDescent="0.35">
      <c r="A32">
        <v>850</v>
      </c>
      <c r="B32">
        <v>43.707000000000001</v>
      </c>
      <c r="C32">
        <v>5.0799999999999998E-2</v>
      </c>
      <c r="D32">
        <f t="shared" si="0"/>
        <v>2.2203156000000002</v>
      </c>
      <c r="E32" s="1"/>
    </row>
    <row r="33" spans="1:4" x14ac:dyDescent="0.35">
      <c r="A33">
        <v>900</v>
      </c>
      <c r="B33">
        <v>43.713999999999999</v>
      </c>
      <c r="C33">
        <v>4.7899999999999998E-2</v>
      </c>
      <c r="D33">
        <f t="shared" si="0"/>
        <v>2.0939006</v>
      </c>
    </row>
    <row r="34" spans="1:4" x14ac:dyDescent="0.35">
      <c r="A34">
        <v>950</v>
      </c>
      <c r="B34">
        <v>43.710999999999999</v>
      </c>
      <c r="C34">
        <v>4.53E-2</v>
      </c>
      <c r="D34">
        <f t="shared" si="0"/>
        <v>1.9801082999999999</v>
      </c>
    </row>
    <row r="35" spans="1:4" x14ac:dyDescent="0.35">
      <c r="A35">
        <v>1000</v>
      </c>
      <c r="B35">
        <v>43.713000000000001</v>
      </c>
      <c r="C35">
        <v>4.2999999999999997E-2</v>
      </c>
      <c r="D35">
        <f t="shared" si="0"/>
        <v>1.879659</v>
      </c>
    </row>
    <row r="36" spans="1:4" x14ac:dyDescent="0.35">
      <c r="B36">
        <v>43.802</v>
      </c>
      <c r="C36">
        <v>0</v>
      </c>
    </row>
    <row r="37" spans="1:4" x14ac:dyDescent="0.35">
      <c r="D37" s="1"/>
    </row>
    <row r="40" spans="1:4" x14ac:dyDescent="0.35">
      <c r="B40" s="1"/>
    </row>
  </sheetData>
  <pageMargins left="0.7" right="0.7" top="0.75" bottom="0.75" header="0.3" footer="0.3"/>
  <pageSetup paperSize="9" orientation="portrait" horizontalDpi="360" verticalDpi="36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670B43-F36F-46FA-B6BD-91CD64326CA5}">
  <dimension ref="A1:P46"/>
  <sheetViews>
    <sheetView topLeftCell="D1" workbookViewId="0">
      <selection activeCell="E12" sqref="E12"/>
    </sheetView>
  </sheetViews>
  <sheetFormatPr defaultRowHeight="14.5" x14ac:dyDescent="0.35"/>
  <cols>
    <col min="1" max="1" width="17.7265625" customWidth="1"/>
    <col min="2" max="2" width="11.453125" bestFit="1" customWidth="1"/>
    <col min="3" max="3" width="10.90625" bestFit="1" customWidth="1"/>
    <col min="4" max="4" width="17.1796875" bestFit="1" customWidth="1"/>
    <col min="5" max="5" width="12.54296875" bestFit="1" customWidth="1"/>
    <col min="6" max="6" width="12" bestFit="1" customWidth="1"/>
    <col min="7" max="7" width="18.26953125" bestFit="1" customWidth="1"/>
    <col min="8" max="8" width="6" bestFit="1" customWidth="1"/>
    <col min="9" max="9" width="17.6328125" bestFit="1" customWidth="1"/>
    <col min="10" max="12" width="13.08984375" bestFit="1" customWidth="1"/>
    <col min="13" max="13" width="9.6328125" bestFit="1" customWidth="1"/>
    <col min="14" max="14" width="13.08984375" bestFit="1" customWidth="1"/>
    <col min="15" max="15" width="5.90625" bestFit="1" customWidth="1"/>
    <col min="16" max="16" width="9.6328125" bestFit="1" customWidth="1"/>
  </cols>
  <sheetData>
    <row r="1" spans="1:16" x14ac:dyDescent="0.35">
      <c r="A1" s="1" t="s">
        <v>92</v>
      </c>
      <c r="B1" s="2" t="s">
        <v>140</v>
      </c>
      <c r="G1" s="2"/>
    </row>
    <row r="2" spans="1:16" x14ac:dyDescent="0.35">
      <c r="A2" s="1" t="s">
        <v>78</v>
      </c>
      <c r="B2" s="1" t="s">
        <v>82</v>
      </c>
      <c r="C2" s="1" t="s">
        <v>84</v>
      </c>
      <c r="D2" s="1" t="s">
        <v>83</v>
      </c>
      <c r="E2" s="1" t="s">
        <v>85</v>
      </c>
      <c r="F2" s="1" t="s">
        <v>86</v>
      </c>
      <c r="G2" s="1" t="s">
        <v>87</v>
      </c>
      <c r="H2" s="1" t="s">
        <v>77</v>
      </c>
      <c r="I2" s="1" t="s">
        <v>114</v>
      </c>
      <c r="J2" s="1" t="s">
        <v>110</v>
      </c>
      <c r="K2" s="1" t="s">
        <v>111</v>
      </c>
      <c r="L2" s="1" t="s">
        <v>115</v>
      </c>
      <c r="M2" s="1" t="s">
        <v>110</v>
      </c>
      <c r="N2" s="1" t="s">
        <v>111</v>
      </c>
      <c r="O2" s="1" t="s">
        <v>112</v>
      </c>
      <c r="P2" s="1" t="s">
        <v>116</v>
      </c>
    </row>
    <row r="3" spans="1:16" x14ac:dyDescent="0.35">
      <c r="A3">
        <v>2</v>
      </c>
      <c r="B3">
        <v>15.7</v>
      </c>
      <c r="C3">
        <v>3.8</v>
      </c>
      <c r="E3">
        <v>7.67</v>
      </c>
      <c r="F3">
        <v>3.9565000000000001</v>
      </c>
      <c r="G3" s="2">
        <f>E3*F3</f>
        <v>30.346354999999999</v>
      </c>
      <c r="I3">
        <v>13.57</v>
      </c>
      <c r="J3">
        <v>4.42</v>
      </c>
      <c r="L3">
        <v>12.25</v>
      </c>
      <c r="M3">
        <v>4.2300000000000004</v>
      </c>
    </row>
    <row r="4" spans="1:16" x14ac:dyDescent="0.35">
      <c r="A4" s="1"/>
      <c r="G4" s="2"/>
    </row>
    <row r="5" spans="1:16" x14ac:dyDescent="0.35">
      <c r="A5" s="1"/>
      <c r="G5" s="2"/>
    </row>
    <row r="6" spans="1:16" x14ac:dyDescent="0.35">
      <c r="A6" s="1" t="s">
        <v>127</v>
      </c>
    </row>
    <row r="7" spans="1:16" x14ac:dyDescent="0.35">
      <c r="A7" s="3" t="s">
        <v>143</v>
      </c>
      <c r="I7" s="3"/>
    </row>
    <row r="8" spans="1:16" x14ac:dyDescent="0.35">
      <c r="A8" s="1" t="s">
        <v>78</v>
      </c>
      <c r="B8" s="1" t="s">
        <v>154</v>
      </c>
      <c r="C8" s="1" t="s">
        <v>155</v>
      </c>
      <c r="D8" s="1" t="s">
        <v>81</v>
      </c>
      <c r="E8" s="1" t="s">
        <v>97</v>
      </c>
      <c r="F8" s="1" t="s">
        <v>138</v>
      </c>
      <c r="G8" s="1" t="s">
        <v>139</v>
      </c>
      <c r="I8" s="1"/>
      <c r="J8" s="1"/>
      <c r="K8" s="1"/>
      <c r="L8" s="1"/>
      <c r="M8" s="1"/>
      <c r="N8" s="1"/>
      <c r="O8" s="1"/>
    </row>
    <row r="9" spans="1:16" x14ac:dyDescent="0.35">
      <c r="A9">
        <v>0</v>
      </c>
      <c r="B9">
        <v>0</v>
      </c>
    </row>
    <row r="10" spans="1:16" x14ac:dyDescent="0.35">
      <c r="A10">
        <v>20</v>
      </c>
      <c r="B10">
        <v>23.459</v>
      </c>
      <c r="C10">
        <v>1.1971000000000001</v>
      </c>
      <c r="D10">
        <f>B10*C10</f>
        <v>28.082768900000001</v>
      </c>
      <c r="E10">
        <v>71.400000000000006</v>
      </c>
    </row>
    <row r="11" spans="1:16" x14ac:dyDescent="0.35">
      <c r="A11">
        <v>40</v>
      </c>
      <c r="B11">
        <v>39.343000000000004</v>
      </c>
      <c r="C11">
        <v>0.98309999999999997</v>
      </c>
      <c r="D11">
        <f t="shared" ref="D11:D35" si="0">B11*C11</f>
        <v>38.678103300000004</v>
      </c>
      <c r="L11" s="1"/>
    </row>
    <row r="12" spans="1:16" x14ac:dyDescent="0.35">
      <c r="A12">
        <v>60</v>
      </c>
      <c r="B12">
        <v>41.280999999999999</v>
      </c>
      <c r="C12">
        <v>0.68740000000000001</v>
      </c>
      <c r="D12">
        <f t="shared" si="0"/>
        <v>28.376559399999998</v>
      </c>
    </row>
    <row r="13" spans="1:16" x14ac:dyDescent="0.35">
      <c r="A13">
        <v>80</v>
      </c>
      <c r="B13">
        <v>42.058999999999997</v>
      </c>
      <c r="C13">
        <v>0.52510000000000001</v>
      </c>
      <c r="D13">
        <f t="shared" si="0"/>
        <v>22.085180899999997</v>
      </c>
    </row>
    <row r="14" spans="1:16" x14ac:dyDescent="0.35">
      <c r="A14">
        <v>100</v>
      </c>
      <c r="B14">
        <v>42.475000000000001</v>
      </c>
      <c r="C14">
        <v>0.42409999999999998</v>
      </c>
      <c r="D14">
        <f t="shared" si="0"/>
        <v>18.013647500000001</v>
      </c>
    </row>
    <row r="15" spans="1:16" x14ac:dyDescent="0.35">
      <c r="A15">
        <v>120</v>
      </c>
      <c r="B15">
        <v>42.741</v>
      </c>
      <c r="C15">
        <v>0.35549999999999998</v>
      </c>
      <c r="D15">
        <f t="shared" si="0"/>
        <v>15.194425499999999</v>
      </c>
    </row>
    <row r="16" spans="1:16" x14ac:dyDescent="0.35">
      <c r="A16">
        <v>140</v>
      </c>
      <c r="B16">
        <v>42.935000000000002</v>
      </c>
      <c r="C16">
        <v>0.30599999999999999</v>
      </c>
      <c r="D16">
        <f t="shared" si="0"/>
        <v>13.138110000000001</v>
      </c>
    </row>
    <row r="17" spans="1:14" x14ac:dyDescent="0.35">
      <c r="A17">
        <v>160</v>
      </c>
      <c r="B17">
        <v>43.066000000000003</v>
      </c>
      <c r="C17">
        <v>0.26840000000000003</v>
      </c>
      <c r="D17">
        <f t="shared" si="0"/>
        <v>11.558914400000003</v>
      </c>
    </row>
    <row r="18" spans="1:14" x14ac:dyDescent="0.35">
      <c r="A18">
        <v>180</v>
      </c>
      <c r="B18">
        <v>43.170999999999999</v>
      </c>
      <c r="C18">
        <v>0.23910000000000001</v>
      </c>
      <c r="D18">
        <f t="shared" si="0"/>
        <v>10.3221861</v>
      </c>
      <c r="E18" s="1"/>
      <c r="F18" s="1"/>
      <c r="J18" s="1"/>
      <c r="K18" s="1"/>
      <c r="L18" s="1"/>
      <c r="M18" s="1"/>
      <c r="N18" s="1"/>
    </row>
    <row r="19" spans="1:14" x14ac:dyDescent="0.35">
      <c r="A19">
        <v>200</v>
      </c>
      <c r="B19">
        <v>43.244999999999997</v>
      </c>
      <c r="C19">
        <v>0.21540000000000001</v>
      </c>
      <c r="D19">
        <f t="shared" si="0"/>
        <v>9.3149730000000002</v>
      </c>
    </row>
    <row r="20" spans="1:14" x14ac:dyDescent="0.35">
      <c r="A20">
        <v>250</v>
      </c>
      <c r="B20">
        <v>43.386000000000003</v>
      </c>
      <c r="C20">
        <v>0.1729</v>
      </c>
      <c r="D20">
        <f t="shared" si="0"/>
        <v>7.5014394000000006</v>
      </c>
    </row>
    <row r="21" spans="1:14" x14ac:dyDescent="0.35">
      <c r="A21">
        <v>300</v>
      </c>
      <c r="B21">
        <v>43.473999999999997</v>
      </c>
      <c r="C21">
        <v>0.14419999999999999</v>
      </c>
      <c r="D21">
        <f t="shared" si="0"/>
        <v>6.2689507999999989</v>
      </c>
    </row>
    <row r="22" spans="1:14" x14ac:dyDescent="0.35">
      <c r="A22">
        <v>350</v>
      </c>
      <c r="B22">
        <v>43.542000000000002</v>
      </c>
      <c r="C22">
        <v>0.12379999999999999</v>
      </c>
      <c r="D22">
        <f t="shared" si="0"/>
        <v>5.3904996000000001</v>
      </c>
      <c r="E22" s="1"/>
    </row>
    <row r="23" spans="1:14" x14ac:dyDescent="0.35">
      <c r="A23">
        <v>400</v>
      </c>
      <c r="B23">
        <v>43.597000000000001</v>
      </c>
      <c r="C23">
        <v>0.1082</v>
      </c>
      <c r="D23">
        <f t="shared" si="0"/>
        <v>4.7171954000000005</v>
      </c>
    </row>
    <row r="24" spans="1:14" x14ac:dyDescent="0.35">
      <c r="A24">
        <v>450</v>
      </c>
      <c r="B24">
        <v>43.628</v>
      </c>
      <c r="C24">
        <v>9.6299999999999997E-2</v>
      </c>
      <c r="D24">
        <f t="shared" si="0"/>
        <v>4.2013764</v>
      </c>
    </row>
    <row r="25" spans="1:14" x14ac:dyDescent="0.35">
      <c r="A25">
        <v>500</v>
      </c>
      <c r="B25">
        <v>43.658000000000001</v>
      </c>
      <c r="C25">
        <v>8.6599999999999996E-2</v>
      </c>
      <c r="D25">
        <f t="shared" si="0"/>
        <v>3.7807827999999999</v>
      </c>
    </row>
    <row r="26" spans="1:14" x14ac:dyDescent="0.35">
      <c r="A26">
        <v>550</v>
      </c>
      <c r="B26">
        <v>43.682000000000002</v>
      </c>
      <c r="C26">
        <v>7.8799999999999995E-2</v>
      </c>
      <c r="D26">
        <f t="shared" si="0"/>
        <v>3.4421415999999998</v>
      </c>
    </row>
    <row r="27" spans="1:14" x14ac:dyDescent="0.35">
      <c r="A27">
        <v>600</v>
      </c>
      <c r="B27">
        <v>43.695999999999998</v>
      </c>
      <c r="C27">
        <v>7.2099999999999997E-2</v>
      </c>
      <c r="D27">
        <f t="shared" si="0"/>
        <v>3.1504815999999995</v>
      </c>
    </row>
    <row r="28" spans="1:14" x14ac:dyDescent="0.35">
      <c r="A28">
        <v>650</v>
      </c>
      <c r="B28">
        <v>43.715000000000003</v>
      </c>
      <c r="C28">
        <v>6.6500000000000004E-2</v>
      </c>
      <c r="D28">
        <f t="shared" si="0"/>
        <v>2.9070475000000005</v>
      </c>
    </row>
    <row r="29" spans="1:14" x14ac:dyDescent="0.35">
      <c r="A29">
        <v>700</v>
      </c>
      <c r="B29">
        <v>43.732999999999997</v>
      </c>
      <c r="C29">
        <v>6.1699999999999998E-2</v>
      </c>
      <c r="D29">
        <f t="shared" si="0"/>
        <v>2.6983260999999996</v>
      </c>
    </row>
    <row r="30" spans="1:14" x14ac:dyDescent="0.35">
      <c r="A30">
        <v>750</v>
      </c>
      <c r="B30">
        <v>43.735999999999997</v>
      </c>
      <c r="C30">
        <v>5.7599999999999998E-2</v>
      </c>
      <c r="D30">
        <f t="shared" si="0"/>
        <v>2.5191935999999999</v>
      </c>
    </row>
    <row r="31" spans="1:14" x14ac:dyDescent="0.35">
      <c r="A31">
        <v>800</v>
      </c>
      <c r="B31">
        <v>43.747999999999998</v>
      </c>
      <c r="C31">
        <v>5.3800000000000001E-2</v>
      </c>
      <c r="D31">
        <f t="shared" si="0"/>
        <v>2.3536424</v>
      </c>
    </row>
    <row r="32" spans="1:14" x14ac:dyDescent="0.35">
      <c r="A32">
        <v>850</v>
      </c>
      <c r="B32">
        <v>43.761000000000003</v>
      </c>
      <c r="C32">
        <v>5.0900000000000001E-2</v>
      </c>
      <c r="D32">
        <f t="shared" si="0"/>
        <v>2.2274349</v>
      </c>
    </row>
    <row r="33" spans="1:5" x14ac:dyDescent="0.35">
      <c r="A33">
        <v>900</v>
      </c>
      <c r="B33">
        <v>43.776000000000003</v>
      </c>
      <c r="C33">
        <v>4.7899999999999998E-2</v>
      </c>
      <c r="D33">
        <f t="shared" si="0"/>
        <v>2.0968704000000002</v>
      </c>
    </row>
    <row r="34" spans="1:5" x14ac:dyDescent="0.35">
      <c r="A34">
        <v>950</v>
      </c>
      <c r="B34">
        <v>43.773000000000003</v>
      </c>
      <c r="C34">
        <v>4.53E-2</v>
      </c>
      <c r="D34">
        <f t="shared" si="0"/>
        <v>1.9829169000000002</v>
      </c>
    </row>
    <row r="35" spans="1:5" x14ac:dyDescent="0.35">
      <c r="A35">
        <v>1000</v>
      </c>
      <c r="B35">
        <v>43.780999999999999</v>
      </c>
      <c r="C35">
        <v>4.3099999999999999E-2</v>
      </c>
      <c r="D35">
        <f t="shared" si="0"/>
        <v>1.8869610999999999</v>
      </c>
    </row>
    <row r="36" spans="1:5" x14ac:dyDescent="0.35">
      <c r="B36">
        <v>43.890999999999998</v>
      </c>
      <c r="C36">
        <v>0</v>
      </c>
    </row>
    <row r="38" spans="1:5" x14ac:dyDescent="0.35">
      <c r="B38" s="1"/>
      <c r="C38" s="1"/>
      <c r="D38" s="1"/>
      <c r="E38" s="1"/>
    </row>
    <row r="43" spans="1:5" x14ac:dyDescent="0.35">
      <c r="D43" s="1"/>
    </row>
    <row r="46" spans="1:5" x14ac:dyDescent="0.35">
      <c r="B46" s="1"/>
    </row>
  </sheetData>
  <pageMargins left="0.7" right="0.7" top="0.75" bottom="0.75" header="0.3" footer="0.3"/>
  <pageSetup paperSize="9" orientation="portrait" horizontalDpi="360" verticalDpi="36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93EF0-780A-4E9D-ABDC-3B848DA2F143}">
  <dimension ref="A1:P46"/>
  <sheetViews>
    <sheetView workbookViewId="0">
      <selection activeCell="F13" sqref="F13"/>
    </sheetView>
  </sheetViews>
  <sheetFormatPr defaultRowHeight="14.5" x14ac:dyDescent="0.35"/>
  <cols>
    <col min="1" max="1" width="17.7265625" customWidth="1"/>
    <col min="2" max="2" width="11.453125" bestFit="1" customWidth="1"/>
    <col min="3" max="3" width="10.90625" bestFit="1" customWidth="1"/>
    <col min="4" max="4" width="17.1796875" bestFit="1" customWidth="1"/>
    <col min="5" max="5" width="12.54296875" bestFit="1" customWidth="1"/>
    <col min="6" max="6" width="12" bestFit="1" customWidth="1"/>
    <col min="7" max="7" width="18.26953125" bestFit="1" customWidth="1"/>
    <col min="8" max="8" width="6" bestFit="1" customWidth="1"/>
    <col min="9" max="9" width="17.6328125" bestFit="1" customWidth="1"/>
    <col min="10" max="12" width="13.08984375" bestFit="1" customWidth="1"/>
    <col min="13" max="13" width="9.6328125" bestFit="1" customWidth="1"/>
    <col min="14" max="14" width="13.08984375" bestFit="1" customWidth="1"/>
    <col min="15" max="15" width="5.90625" bestFit="1" customWidth="1"/>
    <col min="16" max="16" width="9.6328125" bestFit="1" customWidth="1"/>
  </cols>
  <sheetData>
    <row r="1" spans="1:16" x14ac:dyDescent="0.35">
      <c r="A1" s="1" t="s">
        <v>92</v>
      </c>
      <c r="B1" s="2" t="s">
        <v>141</v>
      </c>
      <c r="G1" s="2"/>
    </row>
    <row r="2" spans="1:16" x14ac:dyDescent="0.35">
      <c r="A2" s="1" t="s">
        <v>78</v>
      </c>
      <c r="B2" s="1" t="s">
        <v>82</v>
      </c>
      <c r="C2" s="1" t="s">
        <v>84</v>
      </c>
      <c r="D2" s="1" t="s">
        <v>83</v>
      </c>
      <c r="E2" s="1" t="s">
        <v>85</v>
      </c>
      <c r="F2" s="1" t="s">
        <v>86</v>
      </c>
      <c r="G2" s="1" t="s">
        <v>87</v>
      </c>
      <c r="H2" s="1" t="s">
        <v>77</v>
      </c>
      <c r="I2" s="1" t="s">
        <v>114</v>
      </c>
      <c r="J2" s="1" t="s">
        <v>110</v>
      </c>
      <c r="K2" s="1" t="s">
        <v>111</v>
      </c>
      <c r="L2" s="1" t="s">
        <v>115</v>
      </c>
      <c r="M2" s="1" t="s">
        <v>110</v>
      </c>
      <c r="N2" s="1" t="s">
        <v>111</v>
      </c>
      <c r="O2" s="1" t="s">
        <v>112</v>
      </c>
      <c r="P2" s="1" t="s">
        <v>116</v>
      </c>
    </row>
    <row r="3" spans="1:16" x14ac:dyDescent="0.35">
      <c r="A3">
        <v>2</v>
      </c>
      <c r="B3">
        <v>16</v>
      </c>
      <c r="C3">
        <v>3.8</v>
      </c>
      <c r="E3">
        <v>7.59</v>
      </c>
      <c r="F3">
        <v>3.9394</v>
      </c>
      <c r="G3" s="2">
        <f>E3*F3</f>
        <v>29.900046</v>
      </c>
      <c r="I3">
        <v>13.93</v>
      </c>
      <c r="J3">
        <v>4.4000000000000004</v>
      </c>
      <c r="L3">
        <v>12.16</v>
      </c>
      <c r="M3">
        <v>4.24</v>
      </c>
    </row>
    <row r="4" spans="1:16" x14ac:dyDescent="0.35">
      <c r="A4" s="1"/>
      <c r="G4" s="2"/>
    </row>
    <row r="5" spans="1:16" x14ac:dyDescent="0.35">
      <c r="A5" s="1"/>
      <c r="G5" s="2"/>
    </row>
    <row r="6" spans="1:16" x14ac:dyDescent="0.35">
      <c r="A6" s="1" t="s">
        <v>127</v>
      </c>
    </row>
    <row r="7" spans="1:16" x14ac:dyDescent="0.35">
      <c r="A7" s="3" t="s">
        <v>143</v>
      </c>
      <c r="I7" s="3"/>
    </row>
    <row r="8" spans="1:16" x14ac:dyDescent="0.35">
      <c r="A8" s="1" t="s">
        <v>78</v>
      </c>
      <c r="B8" s="1" t="s">
        <v>154</v>
      </c>
      <c r="C8" s="1" t="s">
        <v>155</v>
      </c>
      <c r="D8" s="1" t="s">
        <v>81</v>
      </c>
      <c r="E8" s="1" t="s">
        <v>97</v>
      </c>
      <c r="F8" s="1" t="s">
        <v>138</v>
      </c>
      <c r="G8" s="1" t="s">
        <v>139</v>
      </c>
      <c r="I8" s="1"/>
      <c r="J8" s="1"/>
      <c r="K8" s="1"/>
      <c r="L8" s="1"/>
      <c r="M8" s="1"/>
      <c r="N8" s="1"/>
      <c r="O8" s="1"/>
    </row>
    <row r="9" spans="1:16" x14ac:dyDescent="0.35">
      <c r="A9">
        <v>0</v>
      </c>
      <c r="B9">
        <v>0</v>
      </c>
      <c r="E9">
        <v>71.7</v>
      </c>
    </row>
    <row r="10" spans="1:16" x14ac:dyDescent="0.35">
      <c r="A10">
        <v>20</v>
      </c>
      <c r="B10">
        <v>23.562000000000001</v>
      </c>
      <c r="C10">
        <v>1.1951000000000001</v>
      </c>
      <c r="D10">
        <f>B10*C10</f>
        <v>28.158946200000003</v>
      </c>
    </row>
    <row r="11" spans="1:16" x14ac:dyDescent="0.35">
      <c r="A11">
        <v>40</v>
      </c>
      <c r="B11">
        <v>39.212000000000003</v>
      </c>
      <c r="C11">
        <v>0.9798</v>
      </c>
      <c r="D11">
        <f t="shared" ref="D11:D35" si="0">B11*C11</f>
        <v>38.419917600000005</v>
      </c>
      <c r="L11" s="1"/>
    </row>
    <row r="12" spans="1:16" x14ac:dyDescent="0.35">
      <c r="A12">
        <v>60</v>
      </c>
      <c r="B12">
        <v>41.134999999999998</v>
      </c>
      <c r="C12">
        <v>0.68479999999999996</v>
      </c>
      <c r="D12">
        <f t="shared" si="0"/>
        <v>28.169247999999996</v>
      </c>
    </row>
    <row r="13" spans="1:16" x14ac:dyDescent="0.35">
      <c r="A13">
        <v>80</v>
      </c>
      <c r="B13">
        <v>41.911999999999999</v>
      </c>
      <c r="C13">
        <v>0.5232</v>
      </c>
      <c r="D13">
        <f t="shared" si="0"/>
        <v>21.9283584</v>
      </c>
    </row>
    <row r="14" spans="1:16" x14ac:dyDescent="0.35">
      <c r="A14">
        <v>100</v>
      </c>
      <c r="B14">
        <v>42.334000000000003</v>
      </c>
      <c r="C14">
        <v>0.42259999999999998</v>
      </c>
      <c r="D14">
        <f t="shared" si="0"/>
        <v>17.890348400000001</v>
      </c>
    </row>
    <row r="15" spans="1:16" x14ac:dyDescent="0.35">
      <c r="A15">
        <v>120</v>
      </c>
      <c r="B15">
        <v>42.604999999999997</v>
      </c>
      <c r="C15">
        <v>0.3543</v>
      </c>
      <c r="D15">
        <f t="shared" si="0"/>
        <v>15.094951499999999</v>
      </c>
    </row>
    <row r="16" spans="1:16" x14ac:dyDescent="0.35">
      <c r="A16">
        <v>140</v>
      </c>
      <c r="B16">
        <v>42.774999999999999</v>
      </c>
      <c r="C16">
        <v>0.3049</v>
      </c>
      <c r="D16">
        <f t="shared" si="0"/>
        <v>13.042097500000001</v>
      </c>
    </row>
    <row r="17" spans="1:14" x14ac:dyDescent="0.35">
      <c r="A17">
        <v>160</v>
      </c>
      <c r="B17">
        <v>42.914999999999999</v>
      </c>
      <c r="C17">
        <v>0.26750000000000002</v>
      </c>
      <c r="D17">
        <f t="shared" si="0"/>
        <v>11.4797625</v>
      </c>
    </row>
    <row r="18" spans="1:14" x14ac:dyDescent="0.35">
      <c r="A18">
        <v>180</v>
      </c>
      <c r="B18">
        <v>43.029000000000003</v>
      </c>
      <c r="C18">
        <v>0.23830000000000001</v>
      </c>
      <c r="D18">
        <f t="shared" si="0"/>
        <v>10.253810700000001</v>
      </c>
      <c r="E18" s="1"/>
      <c r="F18" s="1"/>
      <c r="J18" s="1"/>
      <c r="K18" s="1"/>
      <c r="L18" s="1"/>
      <c r="M18" s="1"/>
      <c r="N18" s="1"/>
    </row>
    <row r="19" spans="1:14" x14ac:dyDescent="0.35">
      <c r="A19">
        <v>200</v>
      </c>
      <c r="B19">
        <v>43.103999999999999</v>
      </c>
      <c r="C19">
        <v>0.2147</v>
      </c>
      <c r="D19">
        <f t="shared" si="0"/>
        <v>9.2544287999999995</v>
      </c>
    </row>
    <row r="20" spans="1:14" x14ac:dyDescent="0.35">
      <c r="A20">
        <v>250</v>
      </c>
      <c r="B20">
        <v>43.255000000000003</v>
      </c>
      <c r="C20">
        <v>0.17230000000000001</v>
      </c>
      <c r="D20">
        <f t="shared" si="0"/>
        <v>7.452836500000001</v>
      </c>
    </row>
    <row r="21" spans="1:14" x14ac:dyDescent="0.35">
      <c r="A21">
        <v>300</v>
      </c>
      <c r="B21">
        <v>43.343000000000004</v>
      </c>
      <c r="C21">
        <v>0.1439</v>
      </c>
      <c r="D21">
        <f t="shared" si="0"/>
        <v>6.2370577000000003</v>
      </c>
    </row>
    <row r="22" spans="1:14" x14ac:dyDescent="0.35">
      <c r="A22">
        <v>350</v>
      </c>
      <c r="B22">
        <v>43.427</v>
      </c>
      <c r="C22">
        <v>0.1234</v>
      </c>
      <c r="D22">
        <f t="shared" si="0"/>
        <v>5.3588917999999994</v>
      </c>
      <c r="E22" s="1"/>
    </row>
    <row r="23" spans="1:14" x14ac:dyDescent="0.35">
      <c r="A23">
        <v>400</v>
      </c>
      <c r="B23">
        <v>43.472000000000001</v>
      </c>
      <c r="C23">
        <v>0.108</v>
      </c>
      <c r="D23">
        <f t="shared" si="0"/>
        <v>4.6949760000000005</v>
      </c>
    </row>
    <row r="24" spans="1:14" x14ac:dyDescent="0.35">
      <c r="A24">
        <v>450</v>
      </c>
      <c r="B24">
        <v>43.506999999999998</v>
      </c>
      <c r="C24">
        <v>9.5899999999999999E-2</v>
      </c>
      <c r="D24">
        <f t="shared" si="0"/>
        <v>4.1723213000000001</v>
      </c>
    </row>
    <row r="25" spans="1:14" x14ac:dyDescent="0.35">
      <c r="A25">
        <v>500</v>
      </c>
      <c r="B25">
        <v>43.526000000000003</v>
      </c>
      <c r="C25">
        <v>8.6300000000000002E-2</v>
      </c>
      <c r="D25">
        <f t="shared" si="0"/>
        <v>3.7562938000000003</v>
      </c>
    </row>
    <row r="26" spans="1:14" x14ac:dyDescent="0.35">
      <c r="A26">
        <v>550</v>
      </c>
      <c r="B26">
        <v>43.551000000000002</v>
      </c>
      <c r="C26">
        <v>7.8399999999999997E-2</v>
      </c>
      <c r="D26">
        <f t="shared" si="0"/>
        <v>3.4143984000000001</v>
      </c>
    </row>
    <row r="27" spans="1:14" x14ac:dyDescent="0.35">
      <c r="A27">
        <v>600</v>
      </c>
      <c r="B27">
        <v>43.569000000000003</v>
      </c>
      <c r="C27">
        <v>7.1999999999999995E-2</v>
      </c>
      <c r="D27">
        <f t="shared" si="0"/>
        <v>3.136968</v>
      </c>
    </row>
    <row r="28" spans="1:14" x14ac:dyDescent="0.35">
      <c r="A28">
        <v>650</v>
      </c>
      <c r="B28">
        <v>43.585000000000001</v>
      </c>
      <c r="C28">
        <v>6.6400000000000001E-2</v>
      </c>
      <c r="D28">
        <f t="shared" si="0"/>
        <v>2.8940440000000001</v>
      </c>
    </row>
    <row r="29" spans="1:14" x14ac:dyDescent="0.35">
      <c r="A29">
        <v>700</v>
      </c>
      <c r="B29">
        <v>43.598999999999997</v>
      </c>
      <c r="C29">
        <v>6.1699999999999998E-2</v>
      </c>
      <c r="D29">
        <f t="shared" si="0"/>
        <v>2.6900582999999996</v>
      </c>
    </row>
    <row r="30" spans="1:14" x14ac:dyDescent="0.35">
      <c r="A30">
        <v>750</v>
      </c>
      <c r="B30">
        <v>43.601999999999997</v>
      </c>
      <c r="C30">
        <v>5.7599999999999998E-2</v>
      </c>
      <c r="D30">
        <f t="shared" si="0"/>
        <v>2.5114751999999996</v>
      </c>
    </row>
    <row r="31" spans="1:14" x14ac:dyDescent="0.35">
      <c r="A31">
        <v>800</v>
      </c>
      <c r="B31">
        <v>43.615000000000002</v>
      </c>
      <c r="C31">
        <v>5.3800000000000001E-2</v>
      </c>
      <c r="D31">
        <f t="shared" si="0"/>
        <v>2.3464870000000002</v>
      </c>
    </row>
    <row r="32" spans="1:14" x14ac:dyDescent="0.35">
      <c r="A32">
        <v>850</v>
      </c>
      <c r="B32">
        <v>43.615000000000002</v>
      </c>
      <c r="C32">
        <v>5.0500000000000003E-2</v>
      </c>
      <c r="D32">
        <f t="shared" si="0"/>
        <v>2.2025575000000002</v>
      </c>
    </row>
    <row r="33" spans="1:5" x14ac:dyDescent="0.35">
      <c r="A33">
        <v>900</v>
      </c>
      <c r="B33">
        <v>43.622</v>
      </c>
      <c r="C33">
        <v>4.7899999999999998E-2</v>
      </c>
      <c r="D33">
        <f t="shared" si="0"/>
        <v>2.0894938000000001</v>
      </c>
    </row>
    <row r="34" spans="1:5" x14ac:dyDescent="0.35">
      <c r="A34">
        <v>950</v>
      </c>
      <c r="B34">
        <v>43.634999999999998</v>
      </c>
      <c r="C34">
        <v>4.53E-2</v>
      </c>
      <c r="D34">
        <f t="shared" si="0"/>
        <v>1.9766655</v>
      </c>
    </row>
    <row r="35" spans="1:5" x14ac:dyDescent="0.35">
      <c r="A35">
        <v>1000</v>
      </c>
      <c r="B35">
        <v>43.639000000000003</v>
      </c>
      <c r="C35">
        <v>4.3099999999999999E-2</v>
      </c>
      <c r="D35">
        <f t="shared" si="0"/>
        <v>1.8808409000000001</v>
      </c>
      <c r="E35">
        <v>69.2</v>
      </c>
    </row>
    <row r="36" spans="1:5" x14ac:dyDescent="0.35">
      <c r="B36">
        <v>43.768000000000001</v>
      </c>
      <c r="C36">
        <v>0</v>
      </c>
    </row>
    <row r="38" spans="1:5" x14ac:dyDescent="0.35">
      <c r="D38" s="1"/>
      <c r="E38" s="1"/>
    </row>
    <row r="43" spans="1:5" x14ac:dyDescent="0.35">
      <c r="D43" s="1"/>
    </row>
    <row r="46" spans="1:5" x14ac:dyDescent="0.35">
      <c r="B46" s="1"/>
    </row>
  </sheetData>
  <pageMargins left="0.7" right="0.7" top="0.75" bottom="0.75" header="0.3" footer="0.3"/>
  <pageSetup paperSize="9" orientation="portrait" horizontalDpi="360" verticalDpi="36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AC7CC-E84C-4268-B4AE-D4EB9011B579}">
  <dimension ref="A1:P40"/>
  <sheetViews>
    <sheetView workbookViewId="0">
      <selection activeCell="E11" sqref="E11"/>
    </sheetView>
  </sheetViews>
  <sheetFormatPr defaultRowHeight="14.5" x14ac:dyDescent="0.35"/>
  <cols>
    <col min="1" max="1" width="17.7265625" customWidth="1"/>
    <col min="2" max="2" width="11.453125" bestFit="1" customWidth="1"/>
    <col min="3" max="3" width="10.90625" bestFit="1" customWidth="1"/>
    <col min="4" max="4" width="17.1796875" bestFit="1" customWidth="1"/>
    <col min="5" max="5" width="12.54296875" bestFit="1" customWidth="1"/>
    <col min="6" max="6" width="12" bestFit="1" customWidth="1"/>
    <col min="7" max="7" width="18.26953125" bestFit="1" customWidth="1"/>
    <col min="8" max="8" width="6" bestFit="1" customWidth="1"/>
    <col min="9" max="9" width="17.6328125" bestFit="1" customWidth="1"/>
    <col min="10" max="12" width="13.08984375" bestFit="1" customWidth="1"/>
    <col min="13" max="13" width="9.6328125" bestFit="1" customWidth="1"/>
    <col min="14" max="14" width="13.08984375" bestFit="1" customWidth="1"/>
    <col min="15" max="15" width="5.90625" bestFit="1" customWidth="1"/>
    <col min="16" max="16" width="9.6328125" bestFit="1" customWidth="1"/>
  </cols>
  <sheetData>
    <row r="1" spans="1:16" x14ac:dyDescent="0.35">
      <c r="A1" s="1" t="s">
        <v>92</v>
      </c>
      <c r="B1" s="2" t="s">
        <v>142</v>
      </c>
      <c r="G1" s="2"/>
    </row>
    <row r="2" spans="1:16" x14ac:dyDescent="0.35">
      <c r="A2" s="1" t="s">
        <v>78</v>
      </c>
      <c r="B2" s="1" t="s">
        <v>82</v>
      </c>
      <c r="C2" s="1" t="s">
        <v>84</v>
      </c>
      <c r="D2" s="1" t="s">
        <v>83</v>
      </c>
      <c r="E2" s="1" t="s">
        <v>85</v>
      </c>
      <c r="F2" s="1" t="s">
        <v>86</v>
      </c>
      <c r="G2" s="1" t="s">
        <v>87</v>
      </c>
      <c r="H2" s="1" t="s">
        <v>77</v>
      </c>
      <c r="I2" s="1" t="s">
        <v>114</v>
      </c>
      <c r="J2" s="1" t="s">
        <v>110</v>
      </c>
      <c r="K2" s="1" t="s">
        <v>111</v>
      </c>
      <c r="L2" s="1" t="s">
        <v>115</v>
      </c>
      <c r="M2" s="1" t="s">
        <v>110</v>
      </c>
      <c r="N2" s="1" t="s">
        <v>111</v>
      </c>
      <c r="O2" s="1" t="s">
        <v>112</v>
      </c>
      <c r="P2" s="1" t="s">
        <v>116</v>
      </c>
    </row>
    <row r="3" spans="1:16" x14ac:dyDescent="0.35">
      <c r="A3">
        <v>2</v>
      </c>
      <c r="B3">
        <v>34.9</v>
      </c>
      <c r="C3">
        <v>1.4</v>
      </c>
      <c r="E3">
        <v>7.58</v>
      </c>
      <c r="F3">
        <v>3.8973</v>
      </c>
      <c r="G3" s="5">
        <f>E3*F3</f>
        <v>29.541533999999999</v>
      </c>
      <c r="I3">
        <v>34.020000000000003</v>
      </c>
      <c r="J3">
        <v>1.68</v>
      </c>
      <c r="L3">
        <v>12.35</v>
      </c>
      <c r="M3">
        <v>4.13</v>
      </c>
      <c r="P3">
        <v>118.5</v>
      </c>
    </row>
    <row r="4" spans="1:16" x14ac:dyDescent="0.35">
      <c r="A4" s="1"/>
      <c r="G4" s="2"/>
    </row>
    <row r="5" spans="1:16" x14ac:dyDescent="0.35">
      <c r="A5" s="1"/>
      <c r="G5" s="2"/>
    </row>
    <row r="6" spans="1:16" x14ac:dyDescent="0.35">
      <c r="A6" s="1" t="s">
        <v>127</v>
      </c>
    </row>
    <row r="7" spans="1:16" x14ac:dyDescent="0.35">
      <c r="A7" s="3" t="s">
        <v>143</v>
      </c>
      <c r="I7" s="3"/>
    </row>
    <row r="8" spans="1:16" x14ac:dyDescent="0.35">
      <c r="A8" s="1" t="s">
        <v>78</v>
      </c>
      <c r="B8" s="1" t="s">
        <v>154</v>
      </c>
      <c r="C8" s="1" t="s">
        <v>155</v>
      </c>
      <c r="D8" s="1" t="s">
        <v>81</v>
      </c>
      <c r="E8" s="1" t="s">
        <v>97</v>
      </c>
      <c r="F8" s="1" t="s">
        <v>138</v>
      </c>
      <c r="G8" s="1" t="s">
        <v>139</v>
      </c>
      <c r="I8" s="1"/>
      <c r="J8" s="1"/>
      <c r="K8" s="1"/>
      <c r="L8" s="1"/>
      <c r="M8" s="1"/>
      <c r="N8" s="1"/>
      <c r="O8" s="1"/>
    </row>
    <row r="9" spans="1:16" x14ac:dyDescent="0.35">
      <c r="A9">
        <v>0</v>
      </c>
      <c r="B9">
        <v>0</v>
      </c>
      <c r="D9">
        <v>0</v>
      </c>
    </row>
    <row r="10" spans="1:16" x14ac:dyDescent="0.35">
      <c r="A10">
        <v>20</v>
      </c>
      <c r="B10">
        <v>23.782</v>
      </c>
      <c r="C10">
        <v>1.2021999999999999</v>
      </c>
      <c r="D10">
        <f>B10*C10</f>
        <v>28.590720399999999</v>
      </c>
    </row>
    <row r="11" spans="1:16" x14ac:dyDescent="0.35">
      <c r="A11">
        <v>40</v>
      </c>
      <c r="B11">
        <v>39.381</v>
      </c>
      <c r="C11">
        <v>0.9839</v>
      </c>
      <c r="D11">
        <f t="shared" ref="D11:D35" si="0">B11*C11</f>
        <v>38.746965899999999</v>
      </c>
      <c r="L11" s="1"/>
    </row>
    <row r="12" spans="1:16" x14ac:dyDescent="0.35">
      <c r="A12">
        <v>60</v>
      </c>
      <c r="B12">
        <v>41.247</v>
      </c>
      <c r="C12">
        <v>0.68689999999999996</v>
      </c>
      <c r="D12">
        <f t="shared" si="0"/>
        <v>28.332564299999998</v>
      </c>
    </row>
    <row r="13" spans="1:16" x14ac:dyDescent="0.35">
      <c r="A13">
        <v>80</v>
      </c>
      <c r="B13">
        <v>41.999000000000002</v>
      </c>
      <c r="C13">
        <v>0.52439999999999998</v>
      </c>
      <c r="D13">
        <f t="shared" si="0"/>
        <v>22.024275599999999</v>
      </c>
    </row>
    <row r="14" spans="1:16" x14ac:dyDescent="0.35">
      <c r="A14">
        <v>100</v>
      </c>
      <c r="B14">
        <v>42.418999999999997</v>
      </c>
      <c r="C14">
        <v>0.42349999999999999</v>
      </c>
      <c r="D14">
        <f t="shared" si="0"/>
        <v>17.964446499999998</v>
      </c>
    </row>
    <row r="15" spans="1:16" x14ac:dyDescent="0.35">
      <c r="A15">
        <v>120</v>
      </c>
      <c r="B15">
        <v>42.680999999999997</v>
      </c>
      <c r="C15">
        <v>0.35499999999999998</v>
      </c>
      <c r="D15">
        <f t="shared" si="0"/>
        <v>15.151754999999998</v>
      </c>
    </row>
    <row r="16" spans="1:16" x14ac:dyDescent="0.35">
      <c r="A16">
        <v>140</v>
      </c>
      <c r="B16">
        <v>42.859000000000002</v>
      </c>
      <c r="C16">
        <v>0.3054</v>
      </c>
      <c r="D16">
        <f t="shared" si="0"/>
        <v>13.0891386</v>
      </c>
    </row>
    <row r="17" spans="1:14" x14ac:dyDescent="0.35">
      <c r="A17">
        <v>160</v>
      </c>
      <c r="B17">
        <v>42.985999999999997</v>
      </c>
      <c r="C17">
        <v>0.26790000000000003</v>
      </c>
      <c r="D17">
        <f t="shared" si="0"/>
        <v>11.5159494</v>
      </c>
    </row>
    <row r="18" spans="1:14" x14ac:dyDescent="0.35">
      <c r="A18">
        <v>180</v>
      </c>
      <c r="B18">
        <v>43.087000000000003</v>
      </c>
      <c r="C18">
        <v>0.2387</v>
      </c>
      <c r="D18">
        <f t="shared" si="0"/>
        <v>10.284866900000001</v>
      </c>
      <c r="E18" s="1"/>
      <c r="F18" s="1"/>
      <c r="J18" s="1"/>
      <c r="K18" s="1"/>
      <c r="L18" s="1"/>
      <c r="M18" s="1"/>
      <c r="N18" s="1"/>
    </row>
    <row r="19" spans="1:14" x14ac:dyDescent="0.35">
      <c r="A19">
        <v>200</v>
      </c>
      <c r="B19">
        <v>43.171999999999997</v>
      </c>
      <c r="C19">
        <v>0.21510000000000001</v>
      </c>
      <c r="D19">
        <f t="shared" si="0"/>
        <v>9.2862971999999999</v>
      </c>
    </row>
    <row r="20" spans="1:14" x14ac:dyDescent="0.35">
      <c r="A20">
        <v>250</v>
      </c>
      <c r="B20">
        <v>43.317</v>
      </c>
      <c r="C20">
        <v>0.17249999999999999</v>
      </c>
      <c r="D20">
        <f t="shared" si="0"/>
        <v>7.4721824999999997</v>
      </c>
    </row>
    <row r="21" spans="1:14" x14ac:dyDescent="0.35">
      <c r="A21">
        <v>300</v>
      </c>
      <c r="B21">
        <v>43.406999999999996</v>
      </c>
      <c r="C21">
        <v>0.1439</v>
      </c>
      <c r="D21">
        <f t="shared" si="0"/>
        <v>6.2462672999999995</v>
      </c>
    </row>
    <row r="22" spans="1:14" x14ac:dyDescent="0.35">
      <c r="A22">
        <v>350</v>
      </c>
      <c r="B22">
        <v>43.454000000000001</v>
      </c>
      <c r="C22">
        <v>0.1234</v>
      </c>
      <c r="D22">
        <f t="shared" si="0"/>
        <v>5.3622236000000001</v>
      </c>
    </row>
    <row r="23" spans="1:14" x14ac:dyDescent="0.35">
      <c r="A23">
        <v>400</v>
      </c>
      <c r="B23">
        <v>43.508000000000003</v>
      </c>
      <c r="C23">
        <v>0.1081</v>
      </c>
      <c r="D23">
        <f t="shared" si="0"/>
        <v>4.7032148000000005</v>
      </c>
    </row>
    <row r="24" spans="1:14" x14ac:dyDescent="0.35">
      <c r="A24">
        <v>450</v>
      </c>
      <c r="B24">
        <v>43.536999999999999</v>
      </c>
      <c r="C24">
        <v>9.6000000000000002E-2</v>
      </c>
      <c r="D24">
        <f t="shared" si="0"/>
        <v>4.1795520000000002</v>
      </c>
    </row>
    <row r="25" spans="1:14" x14ac:dyDescent="0.35">
      <c r="A25">
        <v>500</v>
      </c>
      <c r="B25">
        <v>43.554000000000002</v>
      </c>
      <c r="C25">
        <v>8.6499999999999994E-2</v>
      </c>
      <c r="D25">
        <f t="shared" si="0"/>
        <v>3.7674209999999997</v>
      </c>
    </row>
    <row r="26" spans="1:14" x14ac:dyDescent="0.35">
      <c r="A26">
        <v>550</v>
      </c>
      <c r="B26">
        <v>43.581000000000003</v>
      </c>
      <c r="C26">
        <v>7.8399999999999997E-2</v>
      </c>
      <c r="D26">
        <f t="shared" si="0"/>
        <v>3.4167504000000002</v>
      </c>
    </row>
    <row r="27" spans="1:14" x14ac:dyDescent="0.35">
      <c r="A27">
        <v>600</v>
      </c>
      <c r="B27">
        <v>43.585999999999999</v>
      </c>
      <c r="C27">
        <v>7.1999999999999995E-2</v>
      </c>
      <c r="D27">
        <f t="shared" si="0"/>
        <v>3.1381919999999996</v>
      </c>
    </row>
    <row r="28" spans="1:14" x14ac:dyDescent="0.35">
      <c r="A28">
        <v>650</v>
      </c>
      <c r="B28">
        <v>43.603000000000002</v>
      </c>
      <c r="C28">
        <v>6.6500000000000004E-2</v>
      </c>
      <c r="D28">
        <f t="shared" si="0"/>
        <v>2.8995995000000003</v>
      </c>
    </row>
    <row r="29" spans="1:14" x14ac:dyDescent="0.35">
      <c r="A29">
        <v>700</v>
      </c>
      <c r="B29">
        <v>43.618000000000002</v>
      </c>
      <c r="C29">
        <v>6.1600000000000002E-2</v>
      </c>
      <c r="D29">
        <f t="shared" si="0"/>
        <v>2.6868688000000001</v>
      </c>
    </row>
    <row r="30" spans="1:14" x14ac:dyDescent="0.35">
      <c r="A30">
        <v>750</v>
      </c>
      <c r="B30">
        <v>43.622</v>
      </c>
      <c r="C30">
        <v>5.7599999999999998E-2</v>
      </c>
      <c r="D30">
        <f t="shared" si="0"/>
        <v>2.5126271999999998</v>
      </c>
    </row>
    <row r="31" spans="1:14" x14ac:dyDescent="0.35">
      <c r="A31">
        <v>800</v>
      </c>
      <c r="B31">
        <v>43.628999999999998</v>
      </c>
      <c r="C31">
        <v>5.3800000000000001E-2</v>
      </c>
      <c r="D31">
        <f t="shared" si="0"/>
        <v>2.3472401999999999</v>
      </c>
    </row>
    <row r="32" spans="1:14" x14ac:dyDescent="0.35">
      <c r="A32">
        <v>850</v>
      </c>
      <c r="B32">
        <v>43.637999999999998</v>
      </c>
      <c r="C32">
        <v>5.0500000000000003E-2</v>
      </c>
      <c r="D32">
        <f t="shared" si="0"/>
        <v>2.203719</v>
      </c>
      <c r="E32" s="1"/>
    </row>
    <row r="33" spans="1:5" x14ac:dyDescent="0.35">
      <c r="A33">
        <v>900</v>
      </c>
      <c r="B33">
        <v>43.637</v>
      </c>
      <c r="C33">
        <v>4.7899999999999998E-2</v>
      </c>
      <c r="D33">
        <f t="shared" si="0"/>
        <v>2.0902123000000001</v>
      </c>
    </row>
    <row r="34" spans="1:5" x14ac:dyDescent="0.35">
      <c r="A34">
        <v>950</v>
      </c>
      <c r="B34">
        <v>43.639000000000003</v>
      </c>
      <c r="C34">
        <v>4.53E-2</v>
      </c>
      <c r="D34">
        <f t="shared" si="0"/>
        <v>1.9768467000000001</v>
      </c>
    </row>
    <row r="35" spans="1:5" x14ac:dyDescent="0.35">
      <c r="A35">
        <v>1000</v>
      </c>
      <c r="B35">
        <v>43.645000000000003</v>
      </c>
      <c r="C35">
        <v>4.2999999999999997E-2</v>
      </c>
      <c r="D35">
        <f t="shared" si="0"/>
        <v>1.876735</v>
      </c>
      <c r="E35">
        <v>73</v>
      </c>
    </row>
    <row r="36" spans="1:5" x14ac:dyDescent="0.35">
      <c r="B36">
        <v>43.843000000000004</v>
      </c>
      <c r="C36">
        <v>0</v>
      </c>
    </row>
    <row r="37" spans="1:5" x14ac:dyDescent="0.35">
      <c r="D37" s="1"/>
    </row>
    <row r="40" spans="1:5" x14ac:dyDescent="0.35">
      <c r="B40" s="1"/>
    </row>
  </sheetData>
  <pageMargins left="0.7" right="0.7" top="0.75" bottom="0.75" header="0.3" footer="0.3"/>
  <pageSetup paperSize="9" orientation="portrait" horizontalDpi="360" verticalDpi="36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1A6349-4F9E-4A27-846F-AA226E8C68DF}">
  <dimension ref="A1:T50"/>
  <sheetViews>
    <sheetView zoomScale="96" workbookViewId="0">
      <selection activeCell="E7" sqref="E7"/>
    </sheetView>
  </sheetViews>
  <sheetFormatPr defaultRowHeight="14.5" x14ac:dyDescent="0.35"/>
  <cols>
    <col min="1" max="1" width="17.6328125" bestFit="1" customWidth="1"/>
    <col min="2" max="2" width="7.453125" bestFit="1" customWidth="1"/>
    <col min="3" max="3" width="8.81640625" bestFit="1" customWidth="1"/>
    <col min="4" max="4" width="13.08984375" bestFit="1" customWidth="1"/>
    <col min="5" max="5" width="12.08984375" bestFit="1" customWidth="1"/>
    <col min="6" max="6" width="9.81640625" customWidth="1"/>
    <col min="8" max="8" width="17.6328125" bestFit="1" customWidth="1"/>
    <col min="9" max="9" width="11.453125" bestFit="1" customWidth="1"/>
    <col min="10" max="10" width="10.90625" bestFit="1" customWidth="1"/>
    <col min="11" max="11" width="17.1796875" bestFit="1" customWidth="1"/>
    <col min="12" max="12" width="12.54296875" bestFit="1" customWidth="1"/>
    <col min="13" max="13" width="12" bestFit="1" customWidth="1"/>
    <col min="14" max="14" width="18.26953125" bestFit="1" customWidth="1"/>
    <col min="15" max="15" width="17.6328125" bestFit="1" customWidth="1"/>
    <col min="16" max="16" width="7.453125" bestFit="1" customWidth="1"/>
    <col min="18" max="18" width="13.08984375" bestFit="1" customWidth="1"/>
    <col min="19" max="19" width="9.6328125" bestFit="1" customWidth="1"/>
  </cols>
  <sheetData>
    <row r="1" spans="1:20" x14ac:dyDescent="0.35">
      <c r="A1" s="1" t="s">
        <v>90</v>
      </c>
      <c r="H1" s="1"/>
      <c r="N1" s="2"/>
    </row>
    <row r="2" spans="1:20" x14ac:dyDescent="0.35">
      <c r="A2" s="3"/>
      <c r="H2" s="3"/>
      <c r="N2" s="2"/>
      <c r="O2" s="3"/>
    </row>
    <row r="3" spans="1:20" x14ac:dyDescent="0.35">
      <c r="A3" s="3" t="s">
        <v>143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 x14ac:dyDescent="0.35">
      <c r="A4" s="1" t="s">
        <v>78</v>
      </c>
      <c r="B4" s="1" t="s">
        <v>154</v>
      </c>
      <c r="C4" s="1" t="s">
        <v>155</v>
      </c>
      <c r="D4" s="1" t="s">
        <v>81</v>
      </c>
      <c r="E4" s="1" t="s">
        <v>97</v>
      </c>
      <c r="F4" s="1" t="s">
        <v>138</v>
      </c>
    </row>
    <row r="5" spans="1:20" x14ac:dyDescent="0.35">
      <c r="A5">
        <v>0</v>
      </c>
      <c r="B5">
        <v>0</v>
      </c>
      <c r="D5">
        <v>0</v>
      </c>
    </row>
    <row r="6" spans="1:20" x14ac:dyDescent="0.35">
      <c r="A6">
        <v>20</v>
      </c>
      <c r="B6">
        <v>1.258</v>
      </c>
      <c r="C6">
        <v>6.1499999999999999E-2</v>
      </c>
      <c r="D6">
        <f>B6*C6</f>
        <v>7.7367000000000005E-2</v>
      </c>
      <c r="E6">
        <v>64.400000000000006</v>
      </c>
      <c r="F6" t="s">
        <v>158</v>
      </c>
    </row>
    <row r="7" spans="1:20" x14ac:dyDescent="0.35">
      <c r="A7">
        <v>40</v>
      </c>
      <c r="B7">
        <v>2.5009999999999999</v>
      </c>
      <c r="C7">
        <v>6.1699999999999998E-2</v>
      </c>
      <c r="D7">
        <f t="shared" ref="D7:D37" si="0">B7*C7</f>
        <v>0.1543117</v>
      </c>
    </row>
    <row r="8" spans="1:20" x14ac:dyDescent="0.35">
      <c r="A8">
        <v>60</v>
      </c>
      <c r="B8">
        <v>3.702</v>
      </c>
      <c r="C8">
        <v>6.0900000000000003E-2</v>
      </c>
      <c r="D8">
        <f t="shared" si="0"/>
        <v>0.22545180000000001</v>
      </c>
    </row>
    <row r="9" spans="1:20" x14ac:dyDescent="0.35">
      <c r="A9">
        <v>80</v>
      </c>
      <c r="B9">
        <v>4.8819999999999997</v>
      </c>
      <c r="C9">
        <v>6.0100000000000001E-2</v>
      </c>
      <c r="D9">
        <f t="shared" si="0"/>
        <v>0.29340820000000001</v>
      </c>
    </row>
    <row r="10" spans="1:20" x14ac:dyDescent="0.35">
      <c r="A10">
        <v>100</v>
      </c>
      <c r="B10">
        <v>6.0439999999999996</v>
      </c>
      <c r="C10">
        <v>5.9700000000000003E-2</v>
      </c>
      <c r="D10">
        <f t="shared" si="0"/>
        <v>0.3608268</v>
      </c>
    </row>
    <row r="11" spans="1:20" x14ac:dyDescent="0.35">
      <c r="A11">
        <v>120</v>
      </c>
      <c r="B11">
        <v>7.2039999999999997</v>
      </c>
      <c r="C11">
        <v>5.9299999999999999E-2</v>
      </c>
      <c r="D11">
        <f t="shared" si="0"/>
        <v>0.4271972</v>
      </c>
      <c r="P11" s="1"/>
    </row>
    <row r="12" spans="1:20" x14ac:dyDescent="0.35">
      <c r="A12">
        <v>140</v>
      </c>
      <c r="B12">
        <v>8.3320000000000007</v>
      </c>
      <c r="C12">
        <v>5.8799999999999998E-2</v>
      </c>
      <c r="D12">
        <f t="shared" si="0"/>
        <v>0.48992160000000001</v>
      </c>
    </row>
    <row r="13" spans="1:20" x14ac:dyDescent="0.35">
      <c r="A13">
        <v>160</v>
      </c>
      <c r="B13">
        <v>9.4610000000000003</v>
      </c>
      <c r="C13">
        <v>5.8299999999999998E-2</v>
      </c>
      <c r="D13">
        <f t="shared" si="0"/>
        <v>0.55157630000000002</v>
      </c>
    </row>
    <row r="14" spans="1:20" x14ac:dyDescent="0.35">
      <c r="A14">
        <v>180</v>
      </c>
      <c r="B14">
        <v>10.545</v>
      </c>
      <c r="C14">
        <v>5.7799999999999997E-2</v>
      </c>
      <c r="D14">
        <f t="shared" si="0"/>
        <v>0.60950099999999996</v>
      </c>
      <c r="E14" s="1"/>
      <c r="F14" s="1"/>
    </row>
    <row r="15" spans="1:20" x14ac:dyDescent="0.35">
      <c r="A15">
        <v>200</v>
      </c>
      <c r="B15">
        <v>11.678000000000001</v>
      </c>
      <c r="C15">
        <v>5.7700000000000001E-2</v>
      </c>
      <c r="D15">
        <f t="shared" si="0"/>
        <v>0.6738206000000001</v>
      </c>
    </row>
    <row r="16" spans="1:20" x14ac:dyDescent="0.35">
      <c r="A16">
        <v>220</v>
      </c>
      <c r="B16">
        <v>12.815</v>
      </c>
      <c r="C16">
        <v>5.7500000000000002E-2</v>
      </c>
      <c r="D16">
        <f t="shared" si="0"/>
        <v>0.73686249999999998</v>
      </c>
    </row>
    <row r="17" spans="1:5" x14ac:dyDescent="0.35">
      <c r="A17">
        <v>240</v>
      </c>
      <c r="B17">
        <v>13.941000000000001</v>
      </c>
      <c r="C17">
        <v>5.7299999999999997E-2</v>
      </c>
      <c r="D17">
        <f t="shared" si="0"/>
        <v>0.79881930000000001</v>
      </c>
    </row>
    <row r="18" spans="1:5" x14ac:dyDescent="0.35">
      <c r="A18">
        <v>260</v>
      </c>
      <c r="B18">
        <v>15.031000000000001</v>
      </c>
      <c r="C18">
        <v>5.7099999999999998E-2</v>
      </c>
      <c r="D18">
        <f t="shared" si="0"/>
        <v>0.85827010000000004</v>
      </c>
      <c r="E18" s="1"/>
    </row>
    <row r="19" spans="1:5" x14ac:dyDescent="0.35">
      <c r="A19">
        <v>280</v>
      </c>
      <c r="B19">
        <v>16.126999999999999</v>
      </c>
      <c r="C19">
        <v>5.6800000000000003E-2</v>
      </c>
      <c r="D19">
        <f t="shared" si="0"/>
        <v>0.91601359999999998</v>
      </c>
    </row>
    <row r="20" spans="1:5" x14ac:dyDescent="0.35">
      <c r="A20">
        <v>300</v>
      </c>
      <c r="B20">
        <v>17.209</v>
      </c>
      <c r="C20">
        <v>5.67E-2</v>
      </c>
      <c r="D20">
        <f t="shared" si="0"/>
        <v>0.97575029999999996</v>
      </c>
    </row>
    <row r="21" spans="1:5" x14ac:dyDescent="0.35">
      <c r="A21">
        <v>320</v>
      </c>
      <c r="B21">
        <v>18.265000000000001</v>
      </c>
      <c r="C21">
        <v>5.6399999999999999E-2</v>
      </c>
      <c r="D21">
        <f t="shared" si="0"/>
        <v>1.030146</v>
      </c>
    </row>
    <row r="22" spans="1:5" x14ac:dyDescent="0.35">
      <c r="A22">
        <v>340</v>
      </c>
      <c r="B22">
        <v>19.344999999999999</v>
      </c>
      <c r="C22">
        <v>5.62E-2</v>
      </c>
      <c r="D22">
        <f t="shared" si="0"/>
        <v>1.087189</v>
      </c>
    </row>
    <row r="23" spans="1:5" x14ac:dyDescent="0.35">
      <c r="A23">
        <v>360</v>
      </c>
      <c r="B23">
        <v>20.417999999999999</v>
      </c>
      <c r="C23">
        <v>5.5899999999999998E-2</v>
      </c>
      <c r="D23">
        <f t="shared" si="0"/>
        <v>1.1413662</v>
      </c>
    </row>
    <row r="24" spans="1:5" x14ac:dyDescent="0.35">
      <c r="A24">
        <v>380</v>
      </c>
      <c r="B24">
        <v>21.446999999999999</v>
      </c>
      <c r="C24">
        <v>5.57E-2</v>
      </c>
      <c r="D24">
        <f t="shared" si="0"/>
        <v>1.1945979</v>
      </c>
    </row>
    <row r="25" spans="1:5" x14ac:dyDescent="0.35">
      <c r="A25">
        <v>400</v>
      </c>
      <c r="B25">
        <v>22.515000000000001</v>
      </c>
      <c r="C25">
        <v>5.5500000000000001E-2</v>
      </c>
      <c r="D25">
        <f t="shared" si="0"/>
        <v>1.2495825</v>
      </c>
    </row>
    <row r="26" spans="1:5" x14ac:dyDescent="0.35">
      <c r="A26">
        <v>450</v>
      </c>
      <c r="B26">
        <v>25.178000000000001</v>
      </c>
      <c r="C26">
        <v>5.5199999999999999E-2</v>
      </c>
      <c r="D26">
        <f t="shared" si="0"/>
        <v>1.3898256</v>
      </c>
    </row>
    <row r="27" spans="1:5" x14ac:dyDescent="0.35">
      <c r="A27">
        <v>500</v>
      </c>
      <c r="B27">
        <v>27.888000000000002</v>
      </c>
      <c r="C27">
        <v>5.5100000000000003E-2</v>
      </c>
      <c r="D27">
        <f t="shared" si="0"/>
        <v>1.5366288000000001</v>
      </c>
    </row>
    <row r="28" spans="1:5" x14ac:dyDescent="0.35">
      <c r="A28">
        <v>550</v>
      </c>
      <c r="B28">
        <v>30.515000000000001</v>
      </c>
      <c r="C28">
        <v>5.4800000000000001E-2</v>
      </c>
      <c r="D28">
        <f t="shared" si="0"/>
        <v>1.6722220000000001</v>
      </c>
    </row>
    <row r="29" spans="1:5" x14ac:dyDescent="0.35">
      <c r="A29">
        <v>600</v>
      </c>
      <c r="B29">
        <v>32.893999999999998</v>
      </c>
      <c r="C29">
        <v>5.4100000000000002E-2</v>
      </c>
      <c r="D29">
        <f t="shared" si="0"/>
        <v>1.7795654000000001</v>
      </c>
    </row>
    <row r="30" spans="1:5" x14ac:dyDescent="0.35">
      <c r="A30">
        <v>650</v>
      </c>
      <c r="B30">
        <v>35.031999999999996</v>
      </c>
      <c r="C30">
        <v>5.2900000000000003E-2</v>
      </c>
      <c r="D30">
        <f t="shared" si="0"/>
        <v>1.8531928</v>
      </c>
    </row>
    <row r="31" spans="1:5" x14ac:dyDescent="0.35">
      <c r="A31">
        <v>700</v>
      </c>
      <c r="B31">
        <v>36.981999999999999</v>
      </c>
      <c r="C31">
        <v>5.2200000000000003E-2</v>
      </c>
      <c r="D31">
        <f t="shared" si="0"/>
        <v>1.9304604000000001</v>
      </c>
    </row>
    <row r="32" spans="1:5" x14ac:dyDescent="0.35">
      <c r="A32">
        <v>750</v>
      </c>
      <c r="B32">
        <v>39.481000000000002</v>
      </c>
      <c r="C32">
        <v>5.1900000000000002E-2</v>
      </c>
      <c r="D32">
        <f t="shared" si="0"/>
        <v>2.0490639000000002</v>
      </c>
    </row>
    <row r="33" spans="1:5" x14ac:dyDescent="0.35">
      <c r="A33">
        <v>800</v>
      </c>
      <c r="B33">
        <v>41.901000000000003</v>
      </c>
      <c r="C33">
        <v>5.1700000000000003E-2</v>
      </c>
      <c r="D33">
        <f t="shared" si="0"/>
        <v>2.1662817000000003</v>
      </c>
    </row>
    <row r="34" spans="1:5" x14ac:dyDescent="0.35">
      <c r="A34">
        <v>850</v>
      </c>
      <c r="B34">
        <v>43.451000000000001</v>
      </c>
      <c r="C34">
        <v>5.0299999999999997E-2</v>
      </c>
      <c r="D34">
        <f t="shared" si="0"/>
        <v>2.1855853000000001</v>
      </c>
    </row>
    <row r="35" spans="1:5" x14ac:dyDescent="0.35">
      <c r="A35">
        <v>900</v>
      </c>
      <c r="B35">
        <v>43.639000000000003</v>
      </c>
      <c r="C35">
        <v>4.7800000000000002E-2</v>
      </c>
      <c r="D35">
        <f t="shared" si="0"/>
        <v>2.0859442000000001</v>
      </c>
    </row>
    <row r="36" spans="1:5" x14ac:dyDescent="0.35">
      <c r="A36">
        <v>950</v>
      </c>
      <c r="B36">
        <v>43.728999999999999</v>
      </c>
      <c r="C36">
        <v>4.53E-2</v>
      </c>
      <c r="D36">
        <f t="shared" si="0"/>
        <v>1.9809237</v>
      </c>
    </row>
    <row r="37" spans="1:5" x14ac:dyDescent="0.35">
      <c r="A37">
        <v>1000</v>
      </c>
      <c r="B37">
        <v>43.761000000000003</v>
      </c>
      <c r="C37">
        <v>4.2999999999999997E-2</v>
      </c>
      <c r="D37">
        <f t="shared" si="0"/>
        <v>1.881723</v>
      </c>
      <c r="E37">
        <v>68.5</v>
      </c>
    </row>
    <row r="38" spans="1:5" x14ac:dyDescent="0.35">
      <c r="B38">
        <v>45.255000000000003</v>
      </c>
      <c r="C38">
        <v>0</v>
      </c>
    </row>
    <row r="49" spans="15:20" x14ac:dyDescent="0.35">
      <c r="O49" s="3"/>
    </row>
    <row r="50" spans="15:20" x14ac:dyDescent="0.35">
      <c r="O50" s="1"/>
      <c r="P50" s="1"/>
      <c r="Q50" s="1"/>
      <c r="R50" s="1"/>
      <c r="S50" s="1"/>
      <c r="T50" s="1"/>
    </row>
  </sheetData>
  <pageMargins left="0.7" right="0.7" top="0.75" bottom="0.75" header="0.3" footer="0.3"/>
  <pageSetup paperSize="9" orientation="portrait" horizontalDpi="360" verticalDpi="36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38E7C-15DC-4ECD-8A5B-77E3F5E0B556}">
  <dimension ref="A1:P46"/>
  <sheetViews>
    <sheetView topLeftCell="D1" workbookViewId="0">
      <selection activeCell="E14" sqref="E14"/>
    </sheetView>
  </sheetViews>
  <sheetFormatPr defaultRowHeight="14.5" x14ac:dyDescent="0.35"/>
  <cols>
    <col min="1" max="1" width="17.7265625" customWidth="1"/>
    <col min="2" max="2" width="11.453125" bestFit="1" customWidth="1"/>
    <col min="3" max="3" width="10.90625" bestFit="1" customWidth="1"/>
    <col min="4" max="4" width="17.1796875" bestFit="1" customWidth="1"/>
    <col min="5" max="5" width="12.54296875" bestFit="1" customWidth="1"/>
    <col min="6" max="6" width="12" bestFit="1" customWidth="1"/>
    <col min="7" max="7" width="18.26953125" bestFit="1" customWidth="1"/>
    <col min="8" max="8" width="6" bestFit="1" customWidth="1"/>
    <col min="9" max="9" width="17.6328125" bestFit="1" customWidth="1"/>
    <col min="10" max="12" width="13.08984375" bestFit="1" customWidth="1"/>
    <col min="13" max="13" width="9.6328125" bestFit="1" customWidth="1"/>
    <col min="14" max="14" width="13.08984375" bestFit="1" customWidth="1"/>
    <col min="15" max="15" width="5.90625" bestFit="1" customWidth="1"/>
    <col min="16" max="16" width="9.6328125" bestFit="1" customWidth="1"/>
  </cols>
  <sheetData>
    <row r="1" spans="1:16" x14ac:dyDescent="0.35">
      <c r="A1" s="1" t="s">
        <v>92</v>
      </c>
      <c r="B1" s="2" t="s">
        <v>130</v>
      </c>
      <c r="G1" s="2"/>
    </row>
    <row r="2" spans="1:16" x14ac:dyDescent="0.35">
      <c r="A2" s="1" t="s">
        <v>78</v>
      </c>
      <c r="B2" s="1" t="s">
        <v>82</v>
      </c>
      <c r="C2" s="1" t="s">
        <v>84</v>
      </c>
      <c r="D2" s="1" t="s">
        <v>83</v>
      </c>
      <c r="E2" s="1" t="s">
        <v>85</v>
      </c>
      <c r="F2" s="1" t="s">
        <v>86</v>
      </c>
      <c r="G2" s="1" t="s">
        <v>87</v>
      </c>
      <c r="H2" s="1" t="s">
        <v>77</v>
      </c>
      <c r="I2" s="1" t="s">
        <v>114</v>
      </c>
      <c r="J2" s="1" t="s">
        <v>110</v>
      </c>
      <c r="K2" s="1" t="s">
        <v>111</v>
      </c>
      <c r="L2" s="1" t="s">
        <v>115</v>
      </c>
      <c r="M2" s="1" t="s">
        <v>110</v>
      </c>
      <c r="N2" s="1" t="s">
        <v>111</v>
      </c>
      <c r="O2" s="1" t="s">
        <v>112</v>
      </c>
      <c r="P2" s="1" t="s">
        <v>116</v>
      </c>
    </row>
    <row r="3" spans="1:16" x14ac:dyDescent="0.35">
      <c r="A3">
        <v>2</v>
      </c>
      <c r="B3">
        <v>12.6</v>
      </c>
      <c r="C3">
        <v>1.61</v>
      </c>
      <c r="E3">
        <v>4.4000000000000004</v>
      </c>
      <c r="F3">
        <v>2.2812999999999999</v>
      </c>
      <c r="G3" s="2">
        <f>E3*F3</f>
        <v>10.03772</v>
      </c>
      <c r="I3">
        <v>6.03</v>
      </c>
      <c r="J3">
        <v>1.87</v>
      </c>
      <c r="L3">
        <v>3.32</v>
      </c>
      <c r="M3">
        <v>2.44</v>
      </c>
      <c r="P3">
        <v>71.5</v>
      </c>
    </row>
    <row r="4" spans="1:16" x14ac:dyDescent="0.35">
      <c r="A4" s="1"/>
      <c r="G4" s="2"/>
    </row>
    <row r="5" spans="1:16" x14ac:dyDescent="0.35">
      <c r="A5" s="1"/>
      <c r="G5" s="2"/>
    </row>
    <row r="6" spans="1:16" x14ac:dyDescent="0.35">
      <c r="A6" s="1" t="s">
        <v>127</v>
      </c>
    </row>
    <row r="7" spans="1:16" x14ac:dyDescent="0.35">
      <c r="A7" s="3" t="s">
        <v>143</v>
      </c>
      <c r="I7" s="3"/>
    </row>
    <row r="8" spans="1:16" x14ac:dyDescent="0.35">
      <c r="A8" s="1" t="s">
        <v>78</v>
      </c>
      <c r="B8" s="1" t="s">
        <v>154</v>
      </c>
      <c r="C8" s="1" t="s">
        <v>155</v>
      </c>
      <c r="D8" s="1" t="s">
        <v>81</v>
      </c>
      <c r="E8" s="1" t="s">
        <v>97</v>
      </c>
      <c r="F8" s="1" t="s">
        <v>138</v>
      </c>
      <c r="G8" s="1" t="s">
        <v>139</v>
      </c>
      <c r="I8" s="1"/>
      <c r="J8" s="1"/>
      <c r="K8" s="1"/>
      <c r="L8" s="1"/>
      <c r="M8" s="1"/>
      <c r="N8" s="1"/>
      <c r="O8" s="1"/>
    </row>
    <row r="9" spans="1:16" x14ac:dyDescent="0.35">
      <c r="A9">
        <v>0</v>
      </c>
      <c r="B9">
        <v>0</v>
      </c>
      <c r="I9" t="s">
        <v>159</v>
      </c>
    </row>
    <row r="10" spans="1:16" x14ac:dyDescent="0.35">
      <c r="A10">
        <v>20</v>
      </c>
      <c r="B10">
        <v>2.2149999999999999</v>
      </c>
      <c r="C10">
        <v>0.1105</v>
      </c>
      <c r="D10">
        <f>B10*C10</f>
        <v>0.24475749999999999</v>
      </c>
      <c r="E10" t="s">
        <v>161</v>
      </c>
      <c r="I10" t="s">
        <v>160</v>
      </c>
    </row>
    <row r="11" spans="1:16" x14ac:dyDescent="0.35">
      <c r="A11">
        <v>40</v>
      </c>
      <c r="B11">
        <v>4.4189999999999996</v>
      </c>
      <c r="C11">
        <v>0.10979999999999999</v>
      </c>
      <c r="D11">
        <f t="shared" ref="D11:D41" si="0">B11*C11</f>
        <v>0.48520619999999992</v>
      </c>
      <c r="E11">
        <v>65</v>
      </c>
      <c r="L11" s="1"/>
    </row>
    <row r="12" spans="1:16" x14ac:dyDescent="0.35">
      <c r="A12">
        <v>60</v>
      </c>
      <c r="B12">
        <v>6.5810000000000004</v>
      </c>
      <c r="C12">
        <v>0.109</v>
      </c>
      <c r="D12">
        <f t="shared" si="0"/>
        <v>0.71732899999999999</v>
      </c>
    </row>
    <row r="13" spans="1:16" x14ac:dyDescent="0.35">
      <c r="A13">
        <v>80</v>
      </c>
      <c r="B13">
        <v>8.6790000000000003</v>
      </c>
      <c r="C13">
        <v>0.10780000000000001</v>
      </c>
      <c r="D13">
        <f t="shared" si="0"/>
        <v>0.9355962000000001</v>
      </c>
    </row>
    <row r="14" spans="1:16" x14ac:dyDescent="0.35">
      <c r="A14">
        <v>100</v>
      </c>
      <c r="B14">
        <v>10.829000000000001</v>
      </c>
      <c r="C14">
        <v>0.1075</v>
      </c>
      <c r="D14">
        <f t="shared" si="0"/>
        <v>1.1641175000000001</v>
      </c>
    </row>
    <row r="15" spans="1:16" x14ac:dyDescent="0.35">
      <c r="A15">
        <v>120</v>
      </c>
      <c r="B15">
        <v>12.923</v>
      </c>
      <c r="C15">
        <v>0.1071</v>
      </c>
      <c r="D15">
        <f t="shared" si="0"/>
        <v>1.3840532999999999</v>
      </c>
    </row>
    <row r="16" spans="1:16" x14ac:dyDescent="0.35">
      <c r="A16">
        <v>140</v>
      </c>
      <c r="B16">
        <v>15.144</v>
      </c>
      <c r="C16">
        <v>0.1074</v>
      </c>
      <c r="D16">
        <f t="shared" si="0"/>
        <v>1.6264656</v>
      </c>
    </row>
    <row r="17" spans="1:14" x14ac:dyDescent="0.35">
      <c r="A17">
        <v>160</v>
      </c>
      <c r="B17">
        <v>17.254999999999999</v>
      </c>
      <c r="C17">
        <v>0.10730000000000001</v>
      </c>
      <c r="D17">
        <f t="shared" si="0"/>
        <v>1.8514615000000001</v>
      </c>
    </row>
    <row r="18" spans="1:14" x14ac:dyDescent="0.35">
      <c r="A18">
        <v>180</v>
      </c>
      <c r="B18">
        <v>19.341000000000001</v>
      </c>
      <c r="C18">
        <v>0.1067</v>
      </c>
      <c r="D18">
        <f t="shared" si="0"/>
        <v>2.0636847</v>
      </c>
      <c r="E18" s="1"/>
      <c r="F18" s="1"/>
      <c r="J18" s="1"/>
      <c r="K18" s="1"/>
      <c r="L18" s="1"/>
      <c r="M18" s="1"/>
      <c r="N18" s="1"/>
    </row>
    <row r="19" spans="1:14" x14ac:dyDescent="0.35">
      <c r="A19">
        <v>200</v>
      </c>
      <c r="B19">
        <v>21.170999999999999</v>
      </c>
      <c r="C19">
        <v>0.10539999999999999</v>
      </c>
      <c r="D19">
        <f t="shared" si="0"/>
        <v>2.2314233999999997</v>
      </c>
    </row>
    <row r="20" spans="1:14" x14ac:dyDescent="0.35">
      <c r="A20">
        <v>220</v>
      </c>
      <c r="B20">
        <v>23.937000000000001</v>
      </c>
      <c r="C20">
        <v>0.1036</v>
      </c>
      <c r="D20">
        <f t="shared" si="0"/>
        <v>2.4798732000000001</v>
      </c>
      <c r="I20" t="s">
        <v>162</v>
      </c>
    </row>
    <row r="21" spans="1:14" x14ac:dyDescent="0.35">
      <c r="A21">
        <v>240</v>
      </c>
      <c r="B21">
        <v>24.611999999999998</v>
      </c>
      <c r="C21">
        <v>0.1018</v>
      </c>
      <c r="D21">
        <f t="shared" si="0"/>
        <v>2.5055015999999997</v>
      </c>
    </row>
    <row r="22" spans="1:14" x14ac:dyDescent="0.35">
      <c r="A22">
        <v>260</v>
      </c>
      <c r="B22">
        <v>26.248000000000001</v>
      </c>
      <c r="C22">
        <v>0.1002</v>
      </c>
      <c r="D22">
        <f t="shared" si="0"/>
        <v>2.6300496</v>
      </c>
      <c r="E22" s="1"/>
    </row>
    <row r="23" spans="1:14" x14ac:dyDescent="0.35">
      <c r="A23">
        <v>280</v>
      </c>
      <c r="B23">
        <v>27.805</v>
      </c>
      <c r="C23">
        <v>9.8799999999999999E-2</v>
      </c>
      <c r="D23">
        <f t="shared" si="0"/>
        <v>2.747134</v>
      </c>
    </row>
    <row r="24" spans="1:14" x14ac:dyDescent="0.35">
      <c r="A24">
        <v>300</v>
      </c>
      <c r="B24">
        <v>29.507000000000001</v>
      </c>
      <c r="C24">
        <v>9.7699999999999995E-2</v>
      </c>
      <c r="D24">
        <f t="shared" si="0"/>
        <v>2.8828339000000001</v>
      </c>
    </row>
    <row r="25" spans="1:14" x14ac:dyDescent="0.35">
      <c r="A25">
        <v>320</v>
      </c>
      <c r="B25">
        <v>31.242000000000001</v>
      </c>
      <c r="C25">
        <v>9.7000000000000003E-2</v>
      </c>
      <c r="D25">
        <f t="shared" si="0"/>
        <v>3.0304740000000003</v>
      </c>
    </row>
    <row r="26" spans="1:14" x14ac:dyDescent="0.35">
      <c r="A26">
        <v>340</v>
      </c>
      <c r="B26">
        <v>32.898000000000003</v>
      </c>
      <c r="C26">
        <v>9.6100000000000005E-2</v>
      </c>
      <c r="D26">
        <f t="shared" si="0"/>
        <v>3.1614978000000007</v>
      </c>
    </row>
    <row r="27" spans="1:14" x14ac:dyDescent="0.35">
      <c r="A27">
        <v>360</v>
      </c>
      <c r="B27">
        <v>34.646000000000001</v>
      </c>
      <c r="C27">
        <v>9.5200000000000007E-2</v>
      </c>
      <c r="D27">
        <f t="shared" si="0"/>
        <v>3.2982992000000002</v>
      </c>
    </row>
    <row r="28" spans="1:14" x14ac:dyDescent="0.35">
      <c r="A28">
        <v>380</v>
      </c>
      <c r="B28">
        <v>35.683</v>
      </c>
      <c r="C28">
        <v>9.3200000000000005E-2</v>
      </c>
      <c r="D28">
        <f t="shared" si="0"/>
        <v>3.3256556000000002</v>
      </c>
    </row>
    <row r="29" spans="1:14" x14ac:dyDescent="0.35">
      <c r="A29">
        <v>400</v>
      </c>
      <c r="B29">
        <v>36.695999999999998</v>
      </c>
      <c r="C29">
        <v>9.0800000000000006E-2</v>
      </c>
      <c r="D29">
        <f t="shared" si="0"/>
        <v>3.3319968000000002</v>
      </c>
    </row>
    <row r="30" spans="1:14" x14ac:dyDescent="0.35">
      <c r="A30">
        <v>450</v>
      </c>
      <c r="B30">
        <v>40.652000000000001</v>
      </c>
      <c r="C30">
        <v>8.9700000000000002E-2</v>
      </c>
      <c r="D30">
        <f t="shared" si="0"/>
        <v>3.6464844000000003</v>
      </c>
    </row>
    <row r="31" spans="1:14" x14ac:dyDescent="0.35">
      <c r="A31">
        <v>500</v>
      </c>
      <c r="B31">
        <v>43.451999999999998</v>
      </c>
      <c r="C31">
        <v>8.6099999999999996E-2</v>
      </c>
      <c r="D31">
        <f t="shared" si="0"/>
        <v>3.7412171999999995</v>
      </c>
    </row>
    <row r="32" spans="1:14" x14ac:dyDescent="0.35">
      <c r="A32">
        <v>550</v>
      </c>
      <c r="B32">
        <v>43.640999999999998</v>
      </c>
      <c r="C32">
        <v>7.8600000000000003E-2</v>
      </c>
      <c r="D32">
        <f t="shared" si="0"/>
        <v>3.4301826000000002</v>
      </c>
    </row>
    <row r="33" spans="1:5" x14ac:dyDescent="0.35">
      <c r="A33">
        <v>600</v>
      </c>
      <c r="B33">
        <v>43.744999999999997</v>
      </c>
      <c r="C33">
        <v>7.2099999999999997E-2</v>
      </c>
      <c r="D33">
        <f t="shared" si="0"/>
        <v>3.1540144999999997</v>
      </c>
    </row>
    <row r="34" spans="1:5" x14ac:dyDescent="0.35">
      <c r="A34">
        <v>650</v>
      </c>
      <c r="B34">
        <v>43.817999999999998</v>
      </c>
      <c r="C34">
        <v>6.6799999999999998E-2</v>
      </c>
      <c r="D34">
        <f t="shared" si="0"/>
        <v>2.9270423999999999</v>
      </c>
    </row>
    <row r="35" spans="1:5" x14ac:dyDescent="0.35">
      <c r="A35">
        <v>700</v>
      </c>
      <c r="B35">
        <v>43.865000000000002</v>
      </c>
      <c r="C35">
        <v>6.2E-2</v>
      </c>
      <c r="D35">
        <f t="shared" si="0"/>
        <v>2.71963</v>
      </c>
    </row>
    <row r="36" spans="1:5" x14ac:dyDescent="0.35">
      <c r="A36">
        <v>750</v>
      </c>
      <c r="B36">
        <v>43.908999999999999</v>
      </c>
      <c r="C36">
        <v>5.79E-2</v>
      </c>
      <c r="D36">
        <f t="shared" si="0"/>
        <v>2.5423310999999997</v>
      </c>
    </row>
    <row r="37" spans="1:5" x14ac:dyDescent="0.35">
      <c r="A37">
        <v>800</v>
      </c>
      <c r="B37">
        <v>43.936</v>
      </c>
      <c r="C37">
        <v>5.4199999999999998E-2</v>
      </c>
      <c r="D37">
        <f t="shared" si="0"/>
        <v>2.3813312</v>
      </c>
    </row>
    <row r="38" spans="1:5" x14ac:dyDescent="0.35">
      <c r="A38">
        <v>850</v>
      </c>
      <c r="B38">
        <v>43.965000000000003</v>
      </c>
      <c r="C38">
        <v>5.0900000000000001E-2</v>
      </c>
      <c r="D38">
        <f t="shared" si="0"/>
        <v>2.2378185000000004</v>
      </c>
      <c r="E38" s="1"/>
    </row>
    <row r="39" spans="1:5" x14ac:dyDescent="0.35">
      <c r="A39">
        <v>900</v>
      </c>
      <c r="B39">
        <v>43.972000000000001</v>
      </c>
      <c r="C39">
        <v>4.82E-2</v>
      </c>
      <c r="D39">
        <f t="shared" si="0"/>
        <v>2.1194503999999998</v>
      </c>
    </row>
    <row r="40" spans="1:5" x14ac:dyDescent="0.35">
      <c r="A40">
        <v>950</v>
      </c>
      <c r="B40">
        <v>43.993000000000002</v>
      </c>
      <c r="C40">
        <v>4.5600000000000002E-2</v>
      </c>
      <c r="D40">
        <f t="shared" si="0"/>
        <v>2.0060808000000003</v>
      </c>
    </row>
    <row r="41" spans="1:5" x14ac:dyDescent="0.35">
      <c r="A41">
        <v>1000</v>
      </c>
      <c r="B41">
        <v>44.008000000000003</v>
      </c>
      <c r="C41">
        <v>4.3400000000000001E-2</v>
      </c>
      <c r="D41">
        <f t="shared" si="0"/>
        <v>1.9099472000000002</v>
      </c>
    </row>
    <row r="42" spans="1:5" x14ac:dyDescent="0.35">
      <c r="B42">
        <v>44.554000000000002</v>
      </c>
      <c r="C42">
        <v>0</v>
      </c>
    </row>
    <row r="43" spans="1:5" x14ac:dyDescent="0.35">
      <c r="D43" s="1"/>
    </row>
    <row r="46" spans="1:5" x14ac:dyDescent="0.35">
      <c r="B46" s="1"/>
    </row>
  </sheetData>
  <pageMargins left="0.7" right="0.7" top="0.75" bottom="0.75" header="0.3" footer="0.3"/>
  <pageSetup paperSize="9" orientation="portrait" horizontalDpi="360" verticalDpi="36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1DB31C-803C-44C8-B820-9844CDCBC40A}">
  <dimension ref="A1:P45"/>
  <sheetViews>
    <sheetView workbookViewId="0">
      <selection activeCell="I19" sqref="I19"/>
    </sheetView>
  </sheetViews>
  <sheetFormatPr defaultRowHeight="14.5" x14ac:dyDescent="0.35"/>
  <cols>
    <col min="1" max="1" width="17.7265625" customWidth="1"/>
    <col min="2" max="2" width="11.453125" bestFit="1" customWidth="1"/>
    <col min="3" max="3" width="10.90625" bestFit="1" customWidth="1"/>
    <col min="4" max="4" width="17.1796875" bestFit="1" customWidth="1"/>
    <col min="5" max="5" width="12.54296875" bestFit="1" customWidth="1"/>
    <col min="6" max="6" width="12" bestFit="1" customWidth="1"/>
    <col min="7" max="7" width="18.26953125" bestFit="1" customWidth="1"/>
    <col min="8" max="8" width="6" bestFit="1" customWidth="1"/>
    <col min="9" max="9" width="17.6328125" bestFit="1" customWidth="1"/>
    <col min="10" max="12" width="13.08984375" bestFit="1" customWidth="1"/>
    <col min="13" max="13" width="9.6328125" bestFit="1" customWidth="1"/>
    <col min="14" max="14" width="13.08984375" bestFit="1" customWidth="1"/>
    <col min="15" max="15" width="5.90625" bestFit="1" customWidth="1"/>
    <col min="16" max="16" width="9.6328125" bestFit="1" customWidth="1"/>
  </cols>
  <sheetData>
    <row r="1" spans="1:16" x14ac:dyDescent="0.35">
      <c r="A1" s="1" t="s">
        <v>92</v>
      </c>
      <c r="B1" s="2" t="s">
        <v>129</v>
      </c>
      <c r="G1" s="2"/>
    </row>
    <row r="2" spans="1:16" x14ac:dyDescent="0.35">
      <c r="A2" s="1" t="s">
        <v>78</v>
      </c>
      <c r="B2" s="1" t="s">
        <v>82</v>
      </c>
      <c r="C2" s="1" t="s">
        <v>84</v>
      </c>
      <c r="D2" s="1" t="s">
        <v>83</v>
      </c>
      <c r="E2" s="1" t="s">
        <v>85</v>
      </c>
      <c r="F2" s="1" t="s">
        <v>86</v>
      </c>
      <c r="G2" s="1" t="s">
        <v>87</v>
      </c>
      <c r="H2" s="1" t="s">
        <v>77</v>
      </c>
      <c r="I2" s="1" t="s">
        <v>114</v>
      </c>
      <c r="J2" s="1" t="s">
        <v>110</v>
      </c>
      <c r="K2" s="1" t="s">
        <v>111</v>
      </c>
      <c r="L2" s="1" t="s">
        <v>115</v>
      </c>
      <c r="M2" s="1" t="s">
        <v>110</v>
      </c>
      <c r="N2" s="1" t="s">
        <v>111</v>
      </c>
      <c r="O2" s="1" t="s">
        <v>112</v>
      </c>
      <c r="P2" s="1" t="s">
        <v>116</v>
      </c>
    </row>
    <row r="3" spans="1:16" x14ac:dyDescent="0.35">
      <c r="A3">
        <v>2</v>
      </c>
      <c r="B3">
        <v>17.399999999999999</v>
      </c>
      <c r="C3">
        <v>1.07</v>
      </c>
      <c r="E3">
        <v>4.38</v>
      </c>
      <c r="F3">
        <v>2.2759</v>
      </c>
      <c r="G3" s="2">
        <f>E3*F3</f>
        <v>9.9684419999999996</v>
      </c>
      <c r="I3">
        <v>16.899999999999999</v>
      </c>
      <c r="J3">
        <v>1.28</v>
      </c>
      <c r="L3">
        <v>3.76</v>
      </c>
      <c r="M3">
        <v>2.52</v>
      </c>
    </row>
    <row r="4" spans="1:16" x14ac:dyDescent="0.35">
      <c r="A4" s="1"/>
      <c r="G4" s="2"/>
    </row>
    <row r="5" spans="1:16" x14ac:dyDescent="0.35">
      <c r="A5" s="1"/>
      <c r="G5" s="2"/>
    </row>
    <row r="6" spans="1:16" x14ac:dyDescent="0.35">
      <c r="A6" s="1" t="s">
        <v>127</v>
      </c>
    </row>
    <row r="7" spans="1:16" x14ac:dyDescent="0.35">
      <c r="A7" s="3" t="s">
        <v>143</v>
      </c>
      <c r="I7" s="3"/>
    </row>
    <row r="8" spans="1:16" x14ac:dyDescent="0.35">
      <c r="A8" s="1" t="s">
        <v>78</v>
      </c>
      <c r="B8" s="1" t="s">
        <v>154</v>
      </c>
      <c r="C8" s="1" t="s">
        <v>155</v>
      </c>
      <c r="D8" s="1" t="s">
        <v>81</v>
      </c>
      <c r="E8" s="1" t="s">
        <v>97</v>
      </c>
      <c r="F8" s="1" t="s">
        <v>138</v>
      </c>
      <c r="G8" s="1" t="s">
        <v>139</v>
      </c>
      <c r="I8" s="1"/>
      <c r="J8" s="1"/>
      <c r="K8" s="1"/>
      <c r="L8" s="1"/>
      <c r="M8" s="1"/>
      <c r="N8" s="1"/>
      <c r="O8" s="1"/>
    </row>
    <row r="9" spans="1:16" x14ac:dyDescent="0.35">
      <c r="A9">
        <v>0</v>
      </c>
      <c r="B9">
        <v>0</v>
      </c>
      <c r="D9">
        <v>0</v>
      </c>
    </row>
    <row r="10" spans="1:16" x14ac:dyDescent="0.35">
      <c r="A10">
        <v>20</v>
      </c>
      <c r="B10">
        <v>1.3340000000000001</v>
      </c>
      <c r="C10">
        <v>6.5500000000000003E-2</v>
      </c>
      <c r="D10">
        <f>B10*C10</f>
        <v>8.737700000000001E-2</v>
      </c>
      <c r="E10">
        <v>69.5</v>
      </c>
    </row>
    <row r="11" spans="1:16" x14ac:dyDescent="0.35">
      <c r="A11">
        <v>40</v>
      </c>
      <c r="B11">
        <v>2.6440000000000001</v>
      </c>
      <c r="C11">
        <v>6.5199999999999994E-2</v>
      </c>
      <c r="D11">
        <f t="shared" ref="D11:D41" si="0">B11*C11</f>
        <v>0.17238879999999998</v>
      </c>
      <c r="L11" s="1"/>
    </row>
    <row r="12" spans="1:16" x14ac:dyDescent="0.35">
      <c r="A12">
        <v>60</v>
      </c>
      <c r="B12">
        <v>3.931</v>
      </c>
      <c r="C12">
        <v>6.4899999999999999E-2</v>
      </c>
      <c r="D12">
        <f t="shared" si="0"/>
        <v>0.25512190000000001</v>
      </c>
    </row>
    <row r="13" spans="1:16" x14ac:dyDescent="0.35">
      <c r="A13">
        <v>80</v>
      </c>
      <c r="B13">
        <v>5.2009999999999996</v>
      </c>
      <c r="C13">
        <v>6.4299999999999996E-2</v>
      </c>
      <c r="D13">
        <f t="shared" si="0"/>
        <v>0.33442429999999995</v>
      </c>
    </row>
    <row r="14" spans="1:16" x14ac:dyDescent="0.35">
      <c r="A14">
        <v>100</v>
      </c>
      <c r="B14">
        <v>6.4710000000000001</v>
      </c>
      <c r="C14">
        <v>6.3899999999999998E-2</v>
      </c>
      <c r="D14">
        <f t="shared" si="0"/>
        <v>0.4134969</v>
      </c>
    </row>
    <row r="15" spans="1:16" x14ac:dyDescent="0.35">
      <c r="A15">
        <v>120</v>
      </c>
      <c r="B15">
        <v>7.7110000000000003</v>
      </c>
      <c r="C15">
        <v>6.3500000000000001E-2</v>
      </c>
      <c r="D15">
        <f t="shared" si="0"/>
        <v>0.48964850000000004</v>
      </c>
    </row>
    <row r="16" spans="1:16" x14ac:dyDescent="0.35">
      <c r="A16">
        <v>140</v>
      </c>
      <c r="B16">
        <v>8.9770000000000003</v>
      </c>
      <c r="C16">
        <v>6.3399999999999998E-2</v>
      </c>
      <c r="D16">
        <f t="shared" si="0"/>
        <v>0.56914180000000003</v>
      </c>
    </row>
    <row r="17" spans="1:14" x14ac:dyDescent="0.35">
      <c r="A17">
        <v>160</v>
      </c>
      <c r="B17">
        <v>10.159000000000001</v>
      </c>
      <c r="C17">
        <v>6.2700000000000006E-2</v>
      </c>
      <c r="D17">
        <f t="shared" si="0"/>
        <v>0.63696930000000007</v>
      </c>
    </row>
    <row r="18" spans="1:14" x14ac:dyDescent="0.35">
      <c r="A18">
        <v>180</v>
      </c>
      <c r="B18">
        <v>11.349</v>
      </c>
      <c r="C18">
        <v>6.25E-2</v>
      </c>
      <c r="D18">
        <f t="shared" si="0"/>
        <v>0.70931250000000001</v>
      </c>
      <c r="E18" s="1"/>
      <c r="F18" s="1"/>
      <c r="J18" s="1"/>
      <c r="K18" s="1"/>
      <c r="L18" s="1"/>
      <c r="M18" s="1"/>
      <c r="N18" s="1"/>
    </row>
    <row r="19" spans="1:14" x14ac:dyDescent="0.35">
      <c r="A19">
        <v>200</v>
      </c>
      <c r="B19">
        <v>12.627000000000001</v>
      </c>
      <c r="C19">
        <v>6.2199999999999998E-2</v>
      </c>
      <c r="D19">
        <f t="shared" si="0"/>
        <v>0.78539939999999997</v>
      </c>
    </row>
    <row r="20" spans="1:14" x14ac:dyDescent="0.35">
      <c r="A20">
        <v>220</v>
      </c>
      <c r="B20">
        <v>13.821</v>
      </c>
      <c r="C20">
        <v>6.2100000000000002E-2</v>
      </c>
      <c r="D20">
        <f t="shared" si="0"/>
        <v>0.85828409999999999</v>
      </c>
    </row>
    <row r="21" spans="1:14" x14ac:dyDescent="0.35">
      <c r="A21">
        <v>240</v>
      </c>
      <c r="B21">
        <v>14.959</v>
      </c>
      <c r="C21">
        <v>6.1600000000000002E-2</v>
      </c>
      <c r="D21">
        <f t="shared" si="0"/>
        <v>0.92147440000000003</v>
      </c>
    </row>
    <row r="22" spans="1:14" x14ac:dyDescent="0.35">
      <c r="A22">
        <v>260</v>
      </c>
      <c r="B22">
        <v>16.164000000000001</v>
      </c>
      <c r="C22">
        <v>6.1400000000000003E-2</v>
      </c>
      <c r="D22">
        <f t="shared" si="0"/>
        <v>0.99246960000000017</v>
      </c>
      <c r="E22" s="1"/>
    </row>
    <row r="23" spans="1:14" x14ac:dyDescent="0.35">
      <c r="A23">
        <v>280</v>
      </c>
      <c r="B23">
        <v>17.292000000000002</v>
      </c>
      <c r="C23">
        <v>6.1100000000000002E-2</v>
      </c>
      <c r="D23">
        <f t="shared" si="0"/>
        <v>1.0565412000000001</v>
      </c>
    </row>
    <row r="24" spans="1:14" x14ac:dyDescent="0.35">
      <c r="A24">
        <v>300</v>
      </c>
      <c r="B24">
        <v>18.452000000000002</v>
      </c>
      <c r="C24">
        <v>6.08E-2</v>
      </c>
      <c r="D24">
        <f t="shared" si="0"/>
        <v>1.1218816</v>
      </c>
    </row>
    <row r="25" spans="1:14" x14ac:dyDescent="0.35">
      <c r="A25">
        <v>320</v>
      </c>
      <c r="B25">
        <v>19.693000000000001</v>
      </c>
      <c r="C25">
        <v>6.08E-2</v>
      </c>
      <c r="D25">
        <f t="shared" si="0"/>
        <v>1.1973344000000001</v>
      </c>
    </row>
    <row r="26" spans="1:14" x14ac:dyDescent="0.35">
      <c r="A26">
        <v>340</v>
      </c>
      <c r="B26">
        <v>20.791</v>
      </c>
      <c r="C26">
        <v>6.0400000000000002E-2</v>
      </c>
      <c r="D26">
        <f t="shared" si="0"/>
        <v>1.2557764</v>
      </c>
    </row>
    <row r="27" spans="1:14" x14ac:dyDescent="0.35">
      <c r="A27">
        <v>360</v>
      </c>
      <c r="B27">
        <v>21.952000000000002</v>
      </c>
      <c r="C27">
        <v>6.0199999999999997E-2</v>
      </c>
      <c r="D27">
        <f t="shared" si="0"/>
        <v>1.3215104</v>
      </c>
    </row>
    <row r="28" spans="1:14" x14ac:dyDescent="0.35">
      <c r="A28">
        <v>380</v>
      </c>
      <c r="B28">
        <v>23.061</v>
      </c>
      <c r="C28">
        <v>5.9900000000000002E-2</v>
      </c>
      <c r="D28">
        <f t="shared" si="0"/>
        <v>1.3813539000000001</v>
      </c>
    </row>
    <row r="29" spans="1:14" x14ac:dyDescent="0.35">
      <c r="A29">
        <v>400</v>
      </c>
      <c r="B29">
        <v>24.129000000000001</v>
      </c>
      <c r="C29">
        <v>5.9700000000000003E-2</v>
      </c>
      <c r="D29">
        <f t="shared" si="0"/>
        <v>1.4405013000000002</v>
      </c>
    </row>
    <row r="30" spans="1:14" x14ac:dyDescent="0.35">
      <c r="A30">
        <v>450</v>
      </c>
      <c r="B30">
        <v>27.123999999999999</v>
      </c>
      <c r="C30">
        <v>5.96E-2</v>
      </c>
      <c r="D30">
        <f t="shared" si="0"/>
        <v>1.6165904</v>
      </c>
    </row>
    <row r="31" spans="1:14" x14ac:dyDescent="0.35">
      <c r="A31">
        <v>500</v>
      </c>
      <c r="B31">
        <v>30.074999999999999</v>
      </c>
      <c r="C31">
        <v>5.9299999999999999E-2</v>
      </c>
      <c r="D31">
        <f t="shared" si="0"/>
        <v>1.7834474999999999</v>
      </c>
    </row>
    <row r="32" spans="1:14" x14ac:dyDescent="0.35">
      <c r="A32">
        <v>550</v>
      </c>
      <c r="B32">
        <v>32.521999999999998</v>
      </c>
      <c r="C32">
        <v>5.8400000000000001E-2</v>
      </c>
      <c r="D32">
        <f t="shared" si="0"/>
        <v>1.8992848</v>
      </c>
    </row>
    <row r="33" spans="1:5" x14ac:dyDescent="0.35">
      <c r="A33">
        <v>600</v>
      </c>
      <c r="B33">
        <v>34.814</v>
      </c>
      <c r="C33">
        <v>5.7299999999999997E-2</v>
      </c>
      <c r="D33">
        <f t="shared" si="0"/>
        <v>1.9948421999999999</v>
      </c>
    </row>
    <row r="34" spans="1:5" x14ac:dyDescent="0.35">
      <c r="A34">
        <v>650</v>
      </c>
      <c r="B34">
        <v>37.113</v>
      </c>
      <c r="C34">
        <v>5.6399999999999999E-2</v>
      </c>
      <c r="D34">
        <f t="shared" si="0"/>
        <v>2.0931731999999998</v>
      </c>
    </row>
    <row r="35" spans="1:5" x14ac:dyDescent="0.35">
      <c r="A35">
        <v>700</v>
      </c>
      <c r="B35">
        <v>39.743000000000002</v>
      </c>
      <c r="C35">
        <v>5.5899999999999998E-2</v>
      </c>
      <c r="D35">
        <f t="shared" si="0"/>
        <v>2.2216336999999999</v>
      </c>
    </row>
    <row r="36" spans="1:5" x14ac:dyDescent="0.35">
      <c r="A36">
        <v>750</v>
      </c>
      <c r="B36">
        <v>42.131</v>
      </c>
      <c r="C36">
        <v>5.5500000000000001E-2</v>
      </c>
      <c r="D36">
        <f t="shared" si="0"/>
        <v>2.3382705000000001</v>
      </c>
    </row>
    <row r="37" spans="1:5" x14ac:dyDescent="0.35">
      <c r="A37">
        <v>800</v>
      </c>
      <c r="B37">
        <v>42.988</v>
      </c>
      <c r="C37">
        <v>5.2900000000000003E-2</v>
      </c>
      <c r="D37">
        <f t="shared" si="0"/>
        <v>2.2740651999999999</v>
      </c>
    </row>
    <row r="38" spans="1:5" x14ac:dyDescent="0.35">
      <c r="A38">
        <v>850</v>
      </c>
      <c r="B38">
        <v>43.137</v>
      </c>
      <c r="C38">
        <v>5.0099999999999999E-2</v>
      </c>
      <c r="D38">
        <f t="shared" si="0"/>
        <v>2.1611636999999999</v>
      </c>
      <c r="E38" s="1"/>
    </row>
    <row r="39" spans="1:5" x14ac:dyDescent="0.35">
      <c r="A39">
        <v>900</v>
      </c>
      <c r="B39">
        <v>43.220999999999997</v>
      </c>
      <c r="C39">
        <v>4.7199999999999999E-2</v>
      </c>
      <c r="D39">
        <f t="shared" si="0"/>
        <v>2.0400311999999996</v>
      </c>
    </row>
    <row r="40" spans="1:5" x14ac:dyDescent="0.35">
      <c r="A40">
        <v>950</v>
      </c>
      <c r="B40">
        <v>43.271000000000001</v>
      </c>
      <c r="C40">
        <v>4.4900000000000002E-2</v>
      </c>
      <c r="D40">
        <f t="shared" si="0"/>
        <v>1.9428679000000002</v>
      </c>
    </row>
    <row r="41" spans="1:5" x14ac:dyDescent="0.35">
      <c r="A41">
        <v>1000</v>
      </c>
      <c r="B41">
        <v>43.319000000000003</v>
      </c>
      <c r="C41">
        <v>4.2599999999999999E-2</v>
      </c>
      <c r="D41">
        <f t="shared" si="0"/>
        <v>1.8453894</v>
      </c>
      <c r="E41">
        <v>70.5</v>
      </c>
    </row>
    <row r="42" spans="1:5" x14ac:dyDescent="0.35">
      <c r="B42">
        <v>43.787999999999997</v>
      </c>
      <c r="C42">
        <v>0</v>
      </c>
      <c r="D42" s="1"/>
    </row>
    <row r="45" spans="1:5" x14ac:dyDescent="0.35">
      <c r="B45" s="1"/>
    </row>
  </sheetData>
  <pageMargins left="0.7" right="0.7" top="0.75" bottom="0.75" header="0.3" footer="0.3"/>
  <pageSetup paperSize="9" orientation="portrait" horizontalDpi="360" verticalDpi="36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8FEA0-8B48-4B19-AB56-DED97C3182C1}">
  <dimension ref="A1:P45"/>
  <sheetViews>
    <sheetView zoomScale="92" workbookViewId="0">
      <selection activeCell="F13" sqref="F13"/>
    </sheetView>
  </sheetViews>
  <sheetFormatPr defaultRowHeight="14.5" x14ac:dyDescent="0.35"/>
  <cols>
    <col min="1" max="1" width="19.36328125" customWidth="1"/>
    <col min="2" max="2" width="11.453125" bestFit="1" customWidth="1"/>
    <col min="3" max="3" width="10.90625" bestFit="1" customWidth="1"/>
    <col min="4" max="4" width="17.1796875" bestFit="1" customWidth="1"/>
    <col min="5" max="5" width="12.54296875" bestFit="1" customWidth="1"/>
    <col min="6" max="6" width="12" bestFit="1" customWidth="1"/>
    <col min="7" max="7" width="18.26953125" bestFit="1" customWidth="1"/>
    <col min="8" max="8" width="6" bestFit="1" customWidth="1"/>
    <col min="9" max="9" width="17.6328125" bestFit="1" customWidth="1"/>
    <col min="10" max="12" width="13.08984375" bestFit="1" customWidth="1"/>
    <col min="13" max="13" width="9.6328125" bestFit="1" customWidth="1"/>
    <col min="14" max="14" width="13.08984375" bestFit="1" customWidth="1"/>
    <col min="15" max="15" width="5.90625" bestFit="1" customWidth="1"/>
    <col min="16" max="16" width="9.6328125" bestFit="1" customWidth="1"/>
  </cols>
  <sheetData>
    <row r="1" spans="1:16" x14ac:dyDescent="0.35">
      <c r="A1" s="1" t="s">
        <v>92</v>
      </c>
      <c r="B1" s="2" t="s">
        <v>128</v>
      </c>
      <c r="G1" s="2"/>
    </row>
    <row r="2" spans="1:16" x14ac:dyDescent="0.35">
      <c r="A2" s="1" t="s">
        <v>78</v>
      </c>
      <c r="B2" s="1" t="s">
        <v>82</v>
      </c>
      <c r="C2" s="1" t="s">
        <v>84</v>
      </c>
      <c r="D2" s="1" t="s">
        <v>83</v>
      </c>
      <c r="E2" s="1" t="s">
        <v>85</v>
      </c>
      <c r="F2" s="1" t="s">
        <v>86</v>
      </c>
      <c r="G2" s="1" t="s">
        <v>87</v>
      </c>
      <c r="H2" s="1" t="s">
        <v>77</v>
      </c>
      <c r="I2" s="1" t="s">
        <v>114</v>
      </c>
      <c r="J2" s="1" t="s">
        <v>110</v>
      </c>
      <c r="K2" s="1" t="s">
        <v>111</v>
      </c>
      <c r="L2" s="1" t="s">
        <v>115</v>
      </c>
      <c r="M2" s="1" t="s">
        <v>110</v>
      </c>
      <c r="N2" s="1" t="s">
        <v>111</v>
      </c>
      <c r="O2" s="1" t="s">
        <v>112</v>
      </c>
      <c r="P2" s="1" t="s">
        <v>116</v>
      </c>
    </row>
    <row r="3" spans="1:16" x14ac:dyDescent="0.35">
      <c r="B3">
        <v>43.5</v>
      </c>
      <c r="C3">
        <v>0.62</v>
      </c>
      <c r="D3">
        <f>B3*C3</f>
        <v>26.97</v>
      </c>
      <c r="E3">
        <v>4.41</v>
      </c>
      <c r="F3">
        <v>2.2675000000000001</v>
      </c>
      <c r="G3" s="5">
        <f>E3*F3</f>
        <v>9.9996749999999999</v>
      </c>
      <c r="I3">
        <v>43.31</v>
      </c>
      <c r="J3">
        <v>0.88400000000000001</v>
      </c>
      <c r="L3">
        <v>5.24</v>
      </c>
      <c r="M3">
        <v>5.01</v>
      </c>
      <c r="P3">
        <v>119.74</v>
      </c>
    </row>
    <row r="4" spans="1:16" x14ac:dyDescent="0.35">
      <c r="A4" s="1"/>
      <c r="G4" s="2"/>
    </row>
    <row r="5" spans="1:16" x14ac:dyDescent="0.35">
      <c r="G5" s="2"/>
    </row>
    <row r="6" spans="1:16" x14ac:dyDescent="0.35">
      <c r="A6" s="1" t="s">
        <v>127</v>
      </c>
    </row>
    <row r="7" spans="1:16" x14ac:dyDescent="0.35">
      <c r="A7" s="3" t="s">
        <v>143</v>
      </c>
      <c r="I7" s="3"/>
    </row>
    <row r="8" spans="1:16" x14ac:dyDescent="0.35">
      <c r="A8" s="1" t="s">
        <v>78</v>
      </c>
      <c r="B8" s="1" t="s">
        <v>154</v>
      </c>
      <c r="C8" s="1" t="s">
        <v>155</v>
      </c>
      <c r="D8" s="1" t="s">
        <v>81</v>
      </c>
      <c r="E8" s="1" t="s">
        <v>97</v>
      </c>
      <c r="F8" s="1" t="s">
        <v>138</v>
      </c>
      <c r="G8" s="1" t="s">
        <v>139</v>
      </c>
      <c r="I8" s="1"/>
      <c r="J8" s="1"/>
      <c r="K8" s="1"/>
      <c r="L8" s="1"/>
      <c r="M8" s="1"/>
      <c r="N8" s="1"/>
      <c r="O8" s="1"/>
    </row>
    <row r="9" spans="1:16" x14ac:dyDescent="0.35">
      <c r="A9">
        <v>0</v>
      </c>
      <c r="B9">
        <v>0</v>
      </c>
    </row>
    <row r="10" spans="1:16" x14ac:dyDescent="0.35">
      <c r="A10">
        <v>20</v>
      </c>
      <c r="B10">
        <v>0.97899999999999998</v>
      </c>
      <c r="C10">
        <v>4.6699999999999998E-2</v>
      </c>
      <c r="D10">
        <f>B10*C10</f>
        <v>4.5719299999999997E-2</v>
      </c>
      <c r="E10">
        <v>65</v>
      </c>
    </row>
    <row r="11" spans="1:16" x14ac:dyDescent="0.35">
      <c r="A11">
        <v>40</v>
      </c>
      <c r="B11">
        <v>1.9219999999999999</v>
      </c>
      <c r="C11">
        <v>4.7300000000000002E-2</v>
      </c>
      <c r="D11">
        <f t="shared" ref="D11:D41" si="0">B11*C11</f>
        <v>9.0910599999999994E-2</v>
      </c>
      <c r="L11" s="1"/>
    </row>
    <row r="12" spans="1:16" x14ac:dyDescent="0.35">
      <c r="A12">
        <v>60</v>
      </c>
      <c r="B12">
        <v>2.859</v>
      </c>
      <c r="C12">
        <v>4.6899999999999997E-2</v>
      </c>
      <c r="D12">
        <f t="shared" si="0"/>
        <v>0.13408709999999999</v>
      </c>
    </row>
    <row r="13" spans="1:16" x14ac:dyDescent="0.35">
      <c r="A13">
        <v>80</v>
      </c>
      <c r="B13">
        <v>3.8010000000000002</v>
      </c>
      <c r="C13">
        <v>4.6699999999999998E-2</v>
      </c>
      <c r="D13">
        <f t="shared" si="0"/>
        <v>0.17750669999999999</v>
      </c>
    </row>
    <row r="14" spans="1:16" x14ac:dyDescent="0.35">
      <c r="A14">
        <v>100</v>
      </c>
      <c r="B14">
        <v>4.7320000000000002</v>
      </c>
      <c r="C14">
        <v>4.6600000000000003E-2</v>
      </c>
      <c r="D14">
        <f t="shared" si="0"/>
        <v>0.22051120000000002</v>
      </c>
    </row>
    <row r="15" spans="1:16" x14ac:dyDescent="0.35">
      <c r="A15">
        <v>120</v>
      </c>
      <c r="B15">
        <v>5.6740000000000004</v>
      </c>
      <c r="C15">
        <v>4.65E-2</v>
      </c>
      <c r="D15">
        <f t="shared" si="0"/>
        <v>0.26384099999999999</v>
      </c>
    </row>
    <row r="16" spans="1:16" x14ac:dyDescent="0.35">
      <c r="A16">
        <v>140</v>
      </c>
      <c r="B16">
        <v>6.6189999999999998</v>
      </c>
      <c r="C16">
        <v>4.6699999999999998E-2</v>
      </c>
      <c r="D16">
        <f t="shared" si="0"/>
        <v>0.30910729999999997</v>
      </c>
    </row>
    <row r="17" spans="1:14" x14ac:dyDescent="0.35">
      <c r="A17">
        <v>160</v>
      </c>
      <c r="B17">
        <v>7.5919999999999996</v>
      </c>
      <c r="C17">
        <v>4.6800000000000001E-2</v>
      </c>
      <c r="D17">
        <f t="shared" si="0"/>
        <v>0.3553056</v>
      </c>
    </row>
    <row r="18" spans="1:14" x14ac:dyDescent="0.35">
      <c r="A18">
        <v>180</v>
      </c>
      <c r="B18">
        <v>8.5090000000000003</v>
      </c>
      <c r="C18">
        <v>4.6600000000000003E-2</v>
      </c>
      <c r="D18">
        <f t="shared" si="0"/>
        <v>0.39651940000000002</v>
      </c>
      <c r="E18" s="1"/>
      <c r="F18" s="1"/>
      <c r="L18" s="1"/>
      <c r="M18" s="1"/>
      <c r="N18" s="1"/>
    </row>
    <row r="19" spans="1:14" x14ac:dyDescent="0.35">
      <c r="A19">
        <v>200</v>
      </c>
      <c r="B19">
        <v>9.4529999999999994</v>
      </c>
      <c r="C19">
        <v>4.6699999999999998E-2</v>
      </c>
      <c r="D19">
        <f t="shared" si="0"/>
        <v>0.44145509999999993</v>
      </c>
    </row>
    <row r="20" spans="1:14" x14ac:dyDescent="0.35">
      <c r="A20">
        <v>220</v>
      </c>
      <c r="B20">
        <v>10.420999999999999</v>
      </c>
      <c r="C20">
        <v>4.6800000000000001E-2</v>
      </c>
      <c r="D20">
        <f t="shared" si="0"/>
        <v>0.48770279999999999</v>
      </c>
    </row>
    <row r="21" spans="1:14" x14ac:dyDescent="0.35">
      <c r="A21">
        <v>240</v>
      </c>
      <c r="B21">
        <v>11.351000000000001</v>
      </c>
      <c r="C21">
        <v>4.6600000000000003E-2</v>
      </c>
      <c r="D21">
        <f t="shared" si="0"/>
        <v>0.52895660000000011</v>
      </c>
    </row>
    <row r="22" spans="1:14" x14ac:dyDescent="0.35">
      <c r="A22">
        <v>260</v>
      </c>
      <c r="B22">
        <v>12.215999999999999</v>
      </c>
      <c r="C22">
        <v>4.6300000000000001E-2</v>
      </c>
      <c r="D22">
        <f t="shared" si="0"/>
        <v>0.56560080000000001</v>
      </c>
      <c r="E22" s="1"/>
    </row>
    <row r="23" spans="1:14" x14ac:dyDescent="0.35">
      <c r="A23">
        <v>280</v>
      </c>
      <c r="B23">
        <v>13.093999999999999</v>
      </c>
      <c r="C23">
        <v>4.6100000000000002E-2</v>
      </c>
      <c r="D23">
        <f t="shared" si="0"/>
        <v>0.60363339999999999</v>
      </c>
    </row>
    <row r="24" spans="1:14" x14ac:dyDescent="0.35">
      <c r="A24">
        <v>300</v>
      </c>
      <c r="B24">
        <v>14.026</v>
      </c>
      <c r="C24">
        <v>4.5900000000000003E-2</v>
      </c>
      <c r="D24">
        <f t="shared" si="0"/>
        <v>0.64379340000000007</v>
      </c>
    </row>
    <row r="25" spans="1:14" x14ac:dyDescent="0.35">
      <c r="A25">
        <v>320</v>
      </c>
      <c r="B25">
        <v>14.861000000000001</v>
      </c>
      <c r="C25">
        <v>4.5699999999999998E-2</v>
      </c>
      <c r="D25">
        <f t="shared" si="0"/>
        <v>0.67914770000000002</v>
      </c>
    </row>
    <row r="26" spans="1:14" x14ac:dyDescent="0.35">
      <c r="A26">
        <v>340</v>
      </c>
      <c r="B26">
        <v>15.794</v>
      </c>
      <c r="C26">
        <v>4.58E-2</v>
      </c>
      <c r="D26">
        <f t="shared" si="0"/>
        <v>0.72336520000000004</v>
      </c>
    </row>
    <row r="27" spans="1:14" x14ac:dyDescent="0.35">
      <c r="A27">
        <v>360</v>
      </c>
      <c r="B27">
        <v>16.715</v>
      </c>
      <c r="C27">
        <v>4.5699999999999998E-2</v>
      </c>
      <c r="D27">
        <f t="shared" si="0"/>
        <v>0.76387549999999993</v>
      </c>
    </row>
    <row r="28" spans="1:14" x14ac:dyDescent="0.35">
      <c r="A28">
        <v>380</v>
      </c>
      <c r="B28">
        <v>17.530999999999999</v>
      </c>
      <c r="C28">
        <v>4.5499999999999999E-2</v>
      </c>
      <c r="D28">
        <f t="shared" si="0"/>
        <v>0.79766049999999988</v>
      </c>
    </row>
    <row r="29" spans="1:14" x14ac:dyDescent="0.35">
      <c r="A29">
        <v>400</v>
      </c>
      <c r="B29">
        <v>18.338999999999999</v>
      </c>
      <c r="C29">
        <v>4.5199999999999997E-2</v>
      </c>
      <c r="D29">
        <f t="shared" si="0"/>
        <v>0.82892279999999985</v>
      </c>
    </row>
    <row r="30" spans="1:14" x14ac:dyDescent="0.35">
      <c r="A30">
        <v>450</v>
      </c>
      <c r="B30">
        <v>20.434999999999999</v>
      </c>
      <c r="C30">
        <v>4.48E-2</v>
      </c>
      <c r="D30">
        <f t="shared" si="0"/>
        <v>0.91548799999999997</v>
      </c>
    </row>
    <row r="31" spans="1:14" x14ac:dyDescent="0.35">
      <c r="A31">
        <v>500</v>
      </c>
      <c r="B31">
        <v>22.501000000000001</v>
      </c>
      <c r="C31">
        <v>4.4299999999999999E-2</v>
      </c>
      <c r="D31">
        <f t="shared" si="0"/>
        <v>0.99679430000000002</v>
      </c>
    </row>
    <row r="32" spans="1:14" x14ac:dyDescent="0.35">
      <c r="A32">
        <v>550</v>
      </c>
      <c r="B32">
        <v>24.425999999999998</v>
      </c>
      <c r="C32">
        <v>4.3700000000000003E-2</v>
      </c>
      <c r="D32">
        <f t="shared" si="0"/>
        <v>1.0674162</v>
      </c>
    </row>
    <row r="33" spans="1:5" x14ac:dyDescent="0.35">
      <c r="A33">
        <v>600</v>
      </c>
      <c r="B33">
        <v>26.437000000000001</v>
      </c>
      <c r="C33">
        <v>4.3400000000000001E-2</v>
      </c>
      <c r="D33">
        <f t="shared" si="0"/>
        <v>1.1473658</v>
      </c>
    </row>
    <row r="34" spans="1:5" x14ac:dyDescent="0.35">
      <c r="A34">
        <v>650</v>
      </c>
      <c r="B34">
        <v>28.606999999999999</v>
      </c>
      <c r="C34">
        <v>4.3299999999999998E-2</v>
      </c>
      <c r="D34">
        <f t="shared" si="0"/>
        <v>1.2386830999999998</v>
      </c>
    </row>
    <row r="35" spans="1:5" x14ac:dyDescent="0.35">
      <c r="A35">
        <v>700</v>
      </c>
      <c r="B35">
        <v>30.791</v>
      </c>
      <c r="C35">
        <v>4.3299999999999998E-2</v>
      </c>
      <c r="D35">
        <f t="shared" si="0"/>
        <v>1.3332503</v>
      </c>
    </row>
    <row r="36" spans="1:5" x14ac:dyDescent="0.35">
      <c r="A36">
        <v>750</v>
      </c>
      <c r="B36">
        <v>32.454000000000001</v>
      </c>
      <c r="C36">
        <v>4.2599999999999999E-2</v>
      </c>
      <c r="D36">
        <f t="shared" si="0"/>
        <v>1.3825403999999999</v>
      </c>
    </row>
    <row r="37" spans="1:5" x14ac:dyDescent="0.35">
      <c r="A37">
        <v>800</v>
      </c>
      <c r="B37">
        <v>34.116</v>
      </c>
      <c r="C37">
        <v>4.19E-2</v>
      </c>
      <c r="D37">
        <f t="shared" si="0"/>
        <v>1.4294604</v>
      </c>
      <c r="E37" s="1"/>
    </row>
    <row r="38" spans="1:5" x14ac:dyDescent="0.35">
      <c r="A38">
        <v>850</v>
      </c>
      <c r="B38">
        <v>35.618000000000002</v>
      </c>
      <c r="C38">
        <v>4.1200000000000001E-2</v>
      </c>
      <c r="D38">
        <f t="shared" si="0"/>
        <v>1.4674616</v>
      </c>
    </row>
    <row r="39" spans="1:5" x14ac:dyDescent="0.35">
      <c r="A39">
        <v>900</v>
      </c>
      <c r="B39">
        <v>37.121000000000002</v>
      </c>
      <c r="C39">
        <v>4.0500000000000001E-2</v>
      </c>
      <c r="D39">
        <f t="shared" si="0"/>
        <v>1.5034005000000001</v>
      </c>
    </row>
    <row r="40" spans="1:5" x14ac:dyDescent="0.35">
      <c r="A40">
        <v>950</v>
      </c>
      <c r="B40">
        <v>38.844999999999999</v>
      </c>
      <c r="C40">
        <v>4.02E-2</v>
      </c>
      <c r="D40">
        <f t="shared" si="0"/>
        <v>1.561569</v>
      </c>
    </row>
    <row r="41" spans="1:5" x14ac:dyDescent="0.35">
      <c r="A41">
        <v>1000</v>
      </c>
      <c r="B41">
        <v>40.709000000000003</v>
      </c>
      <c r="C41">
        <v>4.0099999999999997E-2</v>
      </c>
      <c r="D41">
        <f t="shared" si="0"/>
        <v>1.6324308999999999</v>
      </c>
      <c r="E41">
        <v>68</v>
      </c>
    </row>
    <row r="42" spans="1:5" x14ac:dyDescent="0.35">
      <c r="B42">
        <v>44.948</v>
      </c>
      <c r="C42">
        <v>0</v>
      </c>
      <c r="D42" s="1"/>
    </row>
    <row r="45" spans="1:5" x14ac:dyDescent="0.35">
      <c r="B45" s="1"/>
    </row>
  </sheetData>
  <pageMargins left="0.7" right="0.7" top="0.75" bottom="0.75" header="0.3" footer="0.3"/>
  <pageSetup paperSize="9" orientation="portrait" horizontalDpi="360" verticalDpi="36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198B7-5F7B-4C0E-B051-7D59E67BFC2A}">
  <dimension ref="A1:P46"/>
  <sheetViews>
    <sheetView workbookViewId="0">
      <selection activeCell="F14" sqref="F14"/>
    </sheetView>
  </sheetViews>
  <sheetFormatPr defaultRowHeight="14.5" x14ac:dyDescent="0.35"/>
  <cols>
    <col min="1" max="1" width="17.7265625" customWidth="1"/>
    <col min="2" max="2" width="11.453125" bestFit="1" customWidth="1"/>
    <col min="3" max="3" width="10.90625" bestFit="1" customWidth="1"/>
    <col min="4" max="4" width="17.1796875" bestFit="1" customWidth="1"/>
    <col min="5" max="5" width="12.54296875" bestFit="1" customWidth="1"/>
    <col min="6" max="6" width="12" bestFit="1" customWidth="1"/>
    <col min="7" max="7" width="18.26953125" bestFit="1" customWidth="1"/>
    <col min="8" max="8" width="6" bestFit="1" customWidth="1"/>
    <col min="9" max="9" width="17.6328125" bestFit="1" customWidth="1"/>
    <col min="10" max="12" width="13.08984375" bestFit="1" customWidth="1"/>
    <col min="13" max="13" width="9.6328125" bestFit="1" customWidth="1"/>
    <col min="14" max="14" width="13.08984375" bestFit="1" customWidth="1"/>
    <col min="15" max="15" width="5.90625" bestFit="1" customWidth="1"/>
    <col min="16" max="16" width="9.6328125" bestFit="1" customWidth="1"/>
  </cols>
  <sheetData>
    <row r="1" spans="1:16" x14ac:dyDescent="0.35">
      <c r="A1" s="1" t="s">
        <v>92</v>
      </c>
      <c r="B1" s="2" t="s">
        <v>131</v>
      </c>
      <c r="G1" s="2"/>
    </row>
    <row r="2" spans="1:16" x14ac:dyDescent="0.35">
      <c r="A2" s="1" t="s">
        <v>78</v>
      </c>
      <c r="B2" s="1" t="s">
        <v>82</v>
      </c>
      <c r="C2" s="1" t="s">
        <v>84</v>
      </c>
      <c r="D2" s="1" t="s">
        <v>83</v>
      </c>
      <c r="E2" s="1" t="s">
        <v>85</v>
      </c>
      <c r="F2" s="1" t="s">
        <v>86</v>
      </c>
      <c r="G2" s="1" t="s">
        <v>87</v>
      </c>
      <c r="H2" s="1" t="s">
        <v>77</v>
      </c>
      <c r="I2" s="1" t="s">
        <v>114</v>
      </c>
      <c r="J2" s="1" t="s">
        <v>110</v>
      </c>
      <c r="K2" s="1" t="s">
        <v>111</v>
      </c>
      <c r="L2" s="1" t="s">
        <v>115</v>
      </c>
      <c r="M2" s="1" t="s">
        <v>110</v>
      </c>
      <c r="N2" s="1" t="s">
        <v>111</v>
      </c>
      <c r="O2" s="1" t="s">
        <v>112</v>
      </c>
      <c r="P2" s="1" t="s">
        <v>116</v>
      </c>
    </row>
    <row r="3" spans="1:16" x14ac:dyDescent="0.35">
      <c r="A3">
        <v>2</v>
      </c>
      <c r="B3">
        <v>18.399999999999999</v>
      </c>
      <c r="C3">
        <v>1.96</v>
      </c>
      <c r="E3">
        <v>6.14</v>
      </c>
      <c r="F3">
        <v>3.1903000000000001</v>
      </c>
      <c r="G3" s="2">
        <f>E3*F3</f>
        <v>19.588442000000001</v>
      </c>
      <c r="I3">
        <v>8.66</v>
      </c>
      <c r="J3">
        <v>2.2799999999999998</v>
      </c>
      <c r="L3">
        <v>4.34</v>
      </c>
      <c r="M3">
        <v>3.42</v>
      </c>
    </row>
    <row r="4" spans="1:16" x14ac:dyDescent="0.35">
      <c r="A4" s="1"/>
      <c r="G4" s="2"/>
    </row>
    <row r="5" spans="1:16" x14ac:dyDescent="0.35">
      <c r="A5" s="1"/>
      <c r="G5" s="2"/>
    </row>
    <row r="6" spans="1:16" x14ac:dyDescent="0.35">
      <c r="A6" s="1" t="s">
        <v>127</v>
      </c>
    </row>
    <row r="7" spans="1:16" x14ac:dyDescent="0.35">
      <c r="A7" s="3" t="s">
        <v>143</v>
      </c>
      <c r="I7" s="3"/>
    </row>
    <row r="8" spans="1:16" x14ac:dyDescent="0.35">
      <c r="A8" s="1" t="s">
        <v>78</v>
      </c>
      <c r="B8" s="1" t="s">
        <v>154</v>
      </c>
      <c r="C8" s="1" t="s">
        <v>155</v>
      </c>
      <c r="D8" s="1" t="s">
        <v>81</v>
      </c>
      <c r="E8" s="1" t="s">
        <v>97</v>
      </c>
      <c r="F8" s="1" t="s">
        <v>138</v>
      </c>
      <c r="G8" s="1" t="s">
        <v>139</v>
      </c>
      <c r="I8" s="1"/>
      <c r="J8" s="1"/>
      <c r="K8" s="1"/>
      <c r="L8" s="1"/>
      <c r="M8" s="1"/>
      <c r="N8" s="1"/>
      <c r="O8" s="1"/>
    </row>
    <row r="9" spans="1:16" x14ac:dyDescent="0.35">
      <c r="A9">
        <v>0</v>
      </c>
      <c r="B9">
        <v>0</v>
      </c>
    </row>
    <row r="10" spans="1:16" x14ac:dyDescent="0.35">
      <c r="A10">
        <v>20</v>
      </c>
      <c r="B10">
        <v>2.2509999999999999</v>
      </c>
      <c r="C10">
        <v>0.11260000000000001</v>
      </c>
      <c r="D10">
        <f>B10*C10</f>
        <v>0.25346259999999998</v>
      </c>
      <c r="E10">
        <v>70</v>
      </c>
    </row>
    <row r="11" spans="1:16" x14ac:dyDescent="0.35">
      <c r="A11">
        <v>40</v>
      </c>
      <c r="B11">
        <v>4.4989999999999997</v>
      </c>
      <c r="C11">
        <v>0.1119</v>
      </c>
      <c r="D11">
        <f t="shared" ref="D11:D41" si="0">B11*C11</f>
        <v>0.5034381</v>
      </c>
      <c r="L11" s="1"/>
    </row>
    <row r="12" spans="1:16" x14ac:dyDescent="0.35">
      <c r="A12">
        <v>60</v>
      </c>
      <c r="B12">
        <v>6.7210000000000001</v>
      </c>
      <c r="C12">
        <v>0.1111</v>
      </c>
      <c r="D12">
        <f t="shared" si="0"/>
        <v>0.74670310000000006</v>
      </c>
    </row>
    <row r="13" spans="1:16" x14ac:dyDescent="0.35">
      <c r="A13">
        <v>80</v>
      </c>
      <c r="B13">
        <v>8.9369999999999994</v>
      </c>
      <c r="C13">
        <v>0.1109</v>
      </c>
      <c r="D13">
        <f t="shared" si="0"/>
        <v>0.99111329999999997</v>
      </c>
    </row>
    <row r="14" spans="1:16" x14ac:dyDescent="0.35">
      <c r="A14">
        <v>100</v>
      </c>
      <c r="B14">
        <v>11.109</v>
      </c>
      <c r="C14">
        <v>0.1103</v>
      </c>
      <c r="D14">
        <f t="shared" si="0"/>
        <v>1.2253227</v>
      </c>
    </row>
    <row r="15" spans="1:16" x14ac:dyDescent="0.35">
      <c r="A15">
        <v>120</v>
      </c>
      <c r="B15">
        <v>13.355</v>
      </c>
      <c r="C15">
        <v>0.1104</v>
      </c>
      <c r="D15">
        <f t="shared" si="0"/>
        <v>1.4743919999999999</v>
      </c>
    </row>
    <row r="16" spans="1:16" x14ac:dyDescent="0.35">
      <c r="A16">
        <v>140</v>
      </c>
      <c r="B16">
        <v>15.529</v>
      </c>
      <c r="C16">
        <v>0.1101</v>
      </c>
      <c r="D16">
        <f t="shared" si="0"/>
        <v>1.7097429</v>
      </c>
    </row>
    <row r="17" spans="1:14" x14ac:dyDescent="0.35">
      <c r="A17">
        <v>160</v>
      </c>
      <c r="B17">
        <v>17.658999999999999</v>
      </c>
      <c r="C17">
        <v>0.10970000000000001</v>
      </c>
      <c r="D17">
        <f t="shared" si="0"/>
        <v>1.9371923</v>
      </c>
    </row>
    <row r="18" spans="1:14" x14ac:dyDescent="0.35">
      <c r="A18">
        <v>180</v>
      </c>
      <c r="B18">
        <v>19.631</v>
      </c>
      <c r="C18">
        <v>0.10829999999999999</v>
      </c>
      <c r="D18">
        <f t="shared" si="0"/>
        <v>2.1260372999999997</v>
      </c>
      <c r="E18" s="1"/>
      <c r="F18" s="1"/>
      <c r="J18" s="1"/>
      <c r="K18" s="1"/>
      <c r="L18" s="1"/>
      <c r="M18" s="1"/>
      <c r="N18" s="1"/>
    </row>
    <row r="19" spans="1:14" x14ac:dyDescent="0.35">
      <c r="A19">
        <v>200</v>
      </c>
      <c r="B19">
        <v>21.518000000000001</v>
      </c>
      <c r="C19">
        <v>0.1067</v>
      </c>
      <c r="D19">
        <f t="shared" si="0"/>
        <v>2.2959706</v>
      </c>
    </row>
    <row r="20" spans="1:14" x14ac:dyDescent="0.35">
      <c r="A20">
        <v>220</v>
      </c>
      <c r="B20">
        <v>23.317</v>
      </c>
      <c r="C20">
        <v>0.1053</v>
      </c>
      <c r="D20">
        <f t="shared" si="0"/>
        <v>2.4552801</v>
      </c>
    </row>
    <row r="21" spans="1:14" x14ac:dyDescent="0.35">
      <c r="A21">
        <v>240</v>
      </c>
      <c r="B21">
        <v>25.952999999999999</v>
      </c>
      <c r="C21">
        <v>0.1032</v>
      </c>
      <c r="D21">
        <f t="shared" si="0"/>
        <v>2.6783495999999998</v>
      </c>
    </row>
    <row r="22" spans="1:14" x14ac:dyDescent="0.35">
      <c r="A22">
        <v>260</v>
      </c>
      <c r="B22">
        <v>26.622</v>
      </c>
      <c r="C22">
        <v>0.1017</v>
      </c>
      <c r="D22">
        <f t="shared" si="0"/>
        <v>2.7074574</v>
      </c>
      <c r="E22" s="1"/>
    </row>
    <row r="23" spans="1:14" x14ac:dyDescent="0.35">
      <c r="A23">
        <v>280</v>
      </c>
      <c r="B23">
        <v>28.321000000000002</v>
      </c>
      <c r="C23">
        <v>0.1004</v>
      </c>
      <c r="D23">
        <f t="shared" si="0"/>
        <v>2.8434284000000001</v>
      </c>
    </row>
    <row r="24" spans="1:14" x14ac:dyDescent="0.35">
      <c r="A24">
        <v>300</v>
      </c>
      <c r="B24">
        <v>30.091999999999999</v>
      </c>
      <c r="C24">
        <v>9.9400000000000002E-2</v>
      </c>
      <c r="D24">
        <f t="shared" si="0"/>
        <v>2.9911447999999998</v>
      </c>
    </row>
    <row r="25" spans="1:14" x14ac:dyDescent="0.35">
      <c r="A25">
        <v>320</v>
      </c>
      <c r="B25">
        <v>31.753</v>
      </c>
      <c r="C25">
        <v>9.8500000000000004E-2</v>
      </c>
      <c r="D25">
        <f t="shared" si="0"/>
        <v>3.1276705000000002</v>
      </c>
    </row>
    <row r="26" spans="1:14" x14ac:dyDescent="0.35">
      <c r="A26">
        <v>340</v>
      </c>
      <c r="B26">
        <v>33.378999999999998</v>
      </c>
      <c r="C26">
        <v>9.74E-2</v>
      </c>
      <c r="D26">
        <f t="shared" si="0"/>
        <v>3.2511145999999997</v>
      </c>
    </row>
    <row r="27" spans="1:14" x14ac:dyDescent="0.35">
      <c r="A27">
        <v>360</v>
      </c>
      <c r="B27">
        <v>34.921999999999997</v>
      </c>
      <c r="C27">
        <v>9.6299999999999997E-2</v>
      </c>
      <c r="D27">
        <f t="shared" si="0"/>
        <v>3.3629885999999996</v>
      </c>
    </row>
    <row r="28" spans="1:14" x14ac:dyDescent="0.35">
      <c r="A28">
        <v>380</v>
      </c>
      <c r="B28">
        <v>35.031999999999996</v>
      </c>
      <c r="C28">
        <v>9.4100000000000003E-2</v>
      </c>
      <c r="D28">
        <f t="shared" si="0"/>
        <v>3.2965111999999999</v>
      </c>
    </row>
    <row r="29" spans="1:14" x14ac:dyDescent="0.35">
      <c r="A29">
        <v>400</v>
      </c>
      <c r="B29">
        <v>37.287999999999997</v>
      </c>
      <c r="C29">
        <v>9.2499999999999999E-2</v>
      </c>
      <c r="D29">
        <f t="shared" si="0"/>
        <v>3.4491399999999999</v>
      </c>
    </row>
    <row r="30" spans="1:14" x14ac:dyDescent="0.35">
      <c r="A30">
        <v>450</v>
      </c>
      <c r="B30">
        <v>41.517000000000003</v>
      </c>
      <c r="C30">
        <v>9.1600000000000001E-2</v>
      </c>
      <c r="D30">
        <f t="shared" si="0"/>
        <v>3.8029572000000003</v>
      </c>
    </row>
    <row r="31" spans="1:14" x14ac:dyDescent="0.35">
      <c r="A31">
        <v>500</v>
      </c>
      <c r="B31">
        <v>43.341999999999999</v>
      </c>
      <c r="C31">
        <v>8.5999999999999993E-2</v>
      </c>
      <c r="D31">
        <f t="shared" si="0"/>
        <v>3.7274119999999997</v>
      </c>
    </row>
    <row r="32" spans="1:14" x14ac:dyDescent="0.35">
      <c r="A32">
        <v>550</v>
      </c>
      <c r="B32">
        <v>43.515999999999998</v>
      </c>
      <c r="C32">
        <v>7.8399999999999997E-2</v>
      </c>
      <c r="D32">
        <f t="shared" si="0"/>
        <v>3.4116543999999998</v>
      </c>
    </row>
    <row r="33" spans="1:5" x14ac:dyDescent="0.35">
      <c r="A33">
        <v>600</v>
      </c>
      <c r="B33">
        <v>43.633000000000003</v>
      </c>
      <c r="C33">
        <v>7.1999999999999995E-2</v>
      </c>
      <c r="D33">
        <f t="shared" si="0"/>
        <v>3.1415760000000001</v>
      </c>
    </row>
    <row r="34" spans="1:5" x14ac:dyDescent="0.35">
      <c r="A34">
        <v>650</v>
      </c>
      <c r="B34">
        <v>43.698999999999998</v>
      </c>
      <c r="C34">
        <v>6.6500000000000004E-2</v>
      </c>
      <c r="D34">
        <f t="shared" si="0"/>
        <v>2.9059835000000001</v>
      </c>
    </row>
    <row r="35" spans="1:5" x14ac:dyDescent="0.35">
      <c r="A35">
        <v>700</v>
      </c>
      <c r="B35">
        <v>43.747</v>
      </c>
      <c r="C35">
        <v>6.1699999999999998E-2</v>
      </c>
      <c r="D35">
        <f t="shared" si="0"/>
        <v>2.6991898999999999</v>
      </c>
    </row>
    <row r="36" spans="1:5" x14ac:dyDescent="0.35">
      <c r="A36">
        <v>750</v>
      </c>
      <c r="B36">
        <v>43.795000000000002</v>
      </c>
      <c r="C36">
        <v>5.7500000000000002E-2</v>
      </c>
      <c r="D36">
        <f t="shared" si="0"/>
        <v>2.5182125000000002</v>
      </c>
    </row>
    <row r="37" spans="1:5" x14ac:dyDescent="0.35">
      <c r="A37">
        <v>800</v>
      </c>
      <c r="B37">
        <v>43.829000000000001</v>
      </c>
      <c r="C37">
        <v>5.4199999999999998E-2</v>
      </c>
      <c r="D37">
        <f t="shared" si="0"/>
        <v>2.3755318000000001</v>
      </c>
    </row>
    <row r="38" spans="1:5" x14ac:dyDescent="0.35">
      <c r="A38">
        <v>850</v>
      </c>
      <c r="B38">
        <v>43.863999999999997</v>
      </c>
      <c r="C38">
        <v>5.0900000000000001E-2</v>
      </c>
      <c r="D38">
        <f t="shared" si="0"/>
        <v>2.2326775999999997</v>
      </c>
      <c r="E38" s="1"/>
    </row>
    <row r="39" spans="1:5" x14ac:dyDescent="0.35">
      <c r="A39">
        <v>900</v>
      </c>
      <c r="B39">
        <v>43.881</v>
      </c>
      <c r="C39">
        <v>4.7899999999999998E-2</v>
      </c>
      <c r="D39">
        <f t="shared" si="0"/>
        <v>2.1018998999999998</v>
      </c>
    </row>
    <row r="40" spans="1:5" x14ac:dyDescent="0.35">
      <c r="A40">
        <v>950</v>
      </c>
      <c r="B40">
        <v>43.911999999999999</v>
      </c>
      <c r="C40">
        <v>4.5600000000000002E-2</v>
      </c>
      <c r="D40">
        <f t="shared" si="0"/>
        <v>2.0023871999999998</v>
      </c>
    </row>
    <row r="41" spans="1:5" x14ac:dyDescent="0.35">
      <c r="A41">
        <v>1000</v>
      </c>
      <c r="B41">
        <v>43.924999999999997</v>
      </c>
      <c r="C41">
        <v>4.2999999999999997E-2</v>
      </c>
      <c r="D41">
        <f t="shared" si="0"/>
        <v>1.8887749999999996</v>
      </c>
      <c r="E41">
        <v>69.2</v>
      </c>
    </row>
    <row r="42" spans="1:5" x14ac:dyDescent="0.35">
      <c r="B42">
        <v>44.192</v>
      </c>
      <c r="C42">
        <v>0</v>
      </c>
    </row>
    <row r="43" spans="1:5" x14ac:dyDescent="0.35">
      <c r="D43" s="1"/>
    </row>
    <row r="46" spans="1:5" x14ac:dyDescent="0.35">
      <c r="B46" s="1"/>
    </row>
  </sheetData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D3BC8-5FA2-4038-A723-EB8E196F4E5A}">
  <dimension ref="A1:O34"/>
  <sheetViews>
    <sheetView zoomScale="91" workbookViewId="0">
      <selection activeCell="F17" sqref="F17"/>
    </sheetView>
  </sheetViews>
  <sheetFormatPr defaultRowHeight="14.5" x14ac:dyDescent="0.35"/>
  <cols>
    <col min="1" max="1" width="17.36328125" customWidth="1"/>
    <col min="2" max="2" width="7.6328125" customWidth="1"/>
    <col min="3" max="3" width="7.26953125" customWidth="1"/>
    <col min="4" max="4" width="13.08984375" customWidth="1"/>
    <col min="5" max="5" width="9" bestFit="1" customWidth="1"/>
    <col min="9" max="9" width="17.6328125" bestFit="1" customWidth="1"/>
    <col min="10" max="10" width="11.453125" bestFit="1" customWidth="1"/>
    <col min="11" max="11" width="10.90625" bestFit="1" customWidth="1"/>
    <col min="12" max="12" width="17.1796875" bestFit="1" customWidth="1"/>
    <col min="13" max="13" width="12.54296875" bestFit="1" customWidth="1"/>
    <col min="14" max="14" width="12" bestFit="1" customWidth="1"/>
    <col min="15" max="15" width="18.26953125" bestFit="1" customWidth="1"/>
  </cols>
  <sheetData>
    <row r="1" spans="1:15" x14ac:dyDescent="0.35">
      <c r="A1" s="1" t="s">
        <v>134</v>
      </c>
      <c r="I1" s="1"/>
    </row>
    <row r="2" spans="1:15" x14ac:dyDescent="0.35">
      <c r="A2" s="1" t="s">
        <v>78</v>
      </c>
      <c r="B2" s="1" t="s">
        <v>79</v>
      </c>
      <c r="C2" s="1" t="s">
        <v>80</v>
      </c>
      <c r="D2" s="1" t="s">
        <v>81</v>
      </c>
      <c r="I2" s="1"/>
      <c r="J2" s="1"/>
      <c r="K2" s="1"/>
      <c r="L2" s="1"/>
      <c r="M2" s="1"/>
      <c r="N2" s="1"/>
      <c r="O2" s="1"/>
    </row>
    <row r="3" spans="1:15" x14ac:dyDescent="0.35">
      <c r="A3">
        <v>0</v>
      </c>
      <c r="B3">
        <v>0</v>
      </c>
      <c r="C3">
        <v>1.8</v>
      </c>
      <c r="D3">
        <v>0</v>
      </c>
    </row>
    <row r="4" spans="1:15" x14ac:dyDescent="0.35">
      <c r="A4">
        <v>10</v>
      </c>
      <c r="B4">
        <v>11.03</v>
      </c>
      <c r="C4">
        <v>1.08</v>
      </c>
      <c r="D4">
        <v>11.91</v>
      </c>
    </row>
    <row r="5" spans="1:15" x14ac:dyDescent="0.35">
      <c r="A5">
        <v>20</v>
      </c>
      <c r="B5">
        <v>22.01</v>
      </c>
      <c r="C5">
        <v>1.07</v>
      </c>
      <c r="D5">
        <v>23.55</v>
      </c>
    </row>
    <row r="6" spans="1:15" x14ac:dyDescent="0.35">
      <c r="A6">
        <v>30</v>
      </c>
      <c r="B6">
        <v>34.200000000000003</v>
      </c>
      <c r="C6">
        <v>1.08</v>
      </c>
      <c r="D6">
        <v>36.94</v>
      </c>
    </row>
    <row r="7" spans="1:15" x14ac:dyDescent="0.35">
      <c r="A7">
        <v>40</v>
      </c>
      <c r="B7">
        <v>43.4</v>
      </c>
      <c r="C7">
        <v>1.01</v>
      </c>
      <c r="D7" s="1">
        <v>43.83</v>
      </c>
      <c r="E7" t="s">
        <v>74</v>
      </c>
      <c r="L7" s="1"/>
      <c r="M7" s="1"/>
    </row>
    <row r="8" spans="1:15" x14ac:dyDescent="0.35">
      <c r="A8">
        <v>50</v>
      </c>
      <c r="B8">
        <v>45.8</v>
      </c>
      <c r="C8">
        <v>0.85699999999999998</v>
      </c>
      <c r="D8">
        <v>39.25</v>
      </c>
    </row>
    <row r="9" spans="1:15" x14ac:dyDescent="0.35">
      <c r="A9">
        <v>60</v>
      </c>
      <c r="B9">
        <v>46.7</v>
      </c>
      <c r="C9">
        <v>0.73199999999999998</v>
      </c>
      <c r="D9">
        <v>34.18</v>
      </c>
    </row>
    <row r="10" spans="1:15" x14ac:dyDescent="0.35">
      <c r="B10" s="1">
        <v>47.88</v>
      </c>
      <c r="D10">
        <v>0</v>
      </c>
    </row>
    <row r="17" spans="1:14" x14ac:dyDescent="0.35">
      <c r="A17" s="2" t="s">
        <v>137</v>
      </c>
      <c r="B17" t="s">
        <v>144</v>
      </c>
      <c r="H17" s="2"/>
      <c r="I17" s="2"/>
    </row>
    <row r="18" spans="1:14" x14ac:dyDescent="0.35">
      <c r="A18" s="1" t="s">
        <v>89</v>
      </c>
      <c r="H18" s="1"/>
      <c r="I18" s="1"/>
    </row>
    <row r="19" spans="1:14" x14ac:dyDescent="0.35">
      <c r="A19" s="1" t="s">
        <v>78</v>
      </c>
      <c r="B19" s="1" t="s">
        <v>79</v>
      </c>
      <c r="C19" s="1" t="s">
        <v>80</v>
      </c>
      <c r="D19" s="1" t="s">
        <v>81</v>
      </c>
      <c r="E19" s="1"/>
      <c r="F19" s="1" t="s">
        <v>136</v>
      </c>
      <c r="H19" s="1"/>
      <c r="I19" s="1"/>
      <c r="J19" s="1"/>
      <c r="K19" s="1"/>
      <c r="L19" s="1"/>
      <c r="M19" s="1"/>
      <c r="N19" s="1"/>
    </row>
    <row r="20" spans="1:14" x14ac:dyDescent="0.35">
      <c r="A20">
        <v>0</v>
      </c>
      <c r="B20">
        <v>0</v>
      </c>
      <c r="C20">
        <v>0.95799999999999996</v>
      </c>
      <c r="D20">
        <v>0</v>
      </c>
    </row>
    <row r="21" spans="1:14" x14ac:dyDescent="0.35">
      <c r="A21">
        <v>20</v>
      </c>
      <c r="B21">
        <v>17.954000000000001</v>
      </c>
      <c r="C21">
        <v>0.90800000000000003</v>
      </c>
      <c r="D21">
        <f>B21*C21</f>
        <v>16.302232</v>
      </c>
      <c r="F21">
        <v>48</v>
      </c>
    </row>
    <row r="22" spans="1:14" x14ac:dyDescent="0.35">
      <c r="A22">
        <v>40</v>
      </c>
      <c r="B22">
        <v>36.034999999999997</v>
      </c>
      <c r="C22">
        <v>0.90300000000000002</v>
      </c>
      <c r="D22">
        <f t="shared" ref="D22:D34" si="0">B22*C22</f>
        <v>32.539604999999995</v>
      </c>
    </row>
    <row r="23" spans="1:14" x14ac:dyDescent="0.35">
      <c r="A23">
        <v>60</v>
      </c>
      <c r="B23">
        <v>42.747</v>
      </c>
      <c r="C23">
        <v>0.71130000000000004</v>
      </c>
      <c r="D23">
        <f t="shared" si="0"/>
        <v>30.405941100000003</v>
      </c>
    </row>
    <row r="24" spans="1:14" x14ac:dyDescent="0.35">
      <c r="A24">
        <v>80</v>
      </c>
      <c r="B24">
        <v>44.143999999999998</v>
      </c>
      <c r="C24">
        <v>0.55089999999999995</v>
      </c>
      <c r="D24">
        <f t="shared" si="0"/>
        <v>24.318929599999997</v>
      </c>
      <c r="L24" s="1"/>
    </row>
    <row r="25" spans="1:14" x14ac:dyDescent="0.35">
      <c r="A25">
        <v>100</v>
      </c>
      <c r="B25">
        <v>44.787999999999997</v>
      </c>
      <c r="C25">
        <v>0.4471</v>
      </c>
      <c r="D25">
        <f t="shared" si="0"/>
        <v>20.024714799999998</v>
      </c>
    </row>
    <row r="26" spans="1:14" x14ac:dyDescent="0.35">
      <c r="A26">
        <v>120</v>
      </c>
      <c r="B26">
        <v>45.161999999999999</v>
      </c>
      <c r="C26">
        <v>0.3755</v>
      </c>
      <c r="D26">
        <f t="shared" si="0"/>
        <v>16.958331000000001</v>
      </c>
    </row>
    <row r="27" spans="1:14" x14ac:dyDescent="0.35">
      <c r="A27">
        <v>140</v>
      </c>
      <c r="B27">
        <v>45.393000000000001</v>
      </c>
      <c r="C27">
        <v>0.32329999999999998</v>
      </c>
      <c r="D27">
        <f t="shared" si="0"/>
        <v>14.675556899999998</v>
      </c>
    </row>
    <row r="28" spans="1:14" x14ac:dyDescent="0.35">
      <c r="A28">
        <v>160</v>
      </c>
      <c r="B28">
        <v>45.548000000000002</v>
      </c>
      <c r="C28">
        <v>0.2838</v>
      </c>
      <c r="D28">
        <f t="shared" si="0"/>
        <v>12.9265224</v>
      </c>
    </row>
    <row r="29" spans="1:14" x14ac:dyDescent="0.35">
      <c r="A29">
        <v>180</v>
      </c>
      <c r="B29">
        <v>45.606999999999999</v>
      </c>
      <c r="C29">
        <v>0.25240000000000001</v>
      </c>
      <c r="D29">
        <f t="shared" si="0"/>
        <v>11.5112068</v>
      </c>
    </row>
    <row r="30" spans="1:14" x14ac:dyDescent="0.35">
      <c r="A30">
        <v>200</v>
      </c>
      <c r="B30">
        <v>45.670999999999999</v>
      </c>
      <c r="C30">
        <v>0.22750000000000001</v>
      </c>
      <c r="D30">
        <f t="shared" si="0"/>
        <v>10.390152500000001</v>
      </c>
    </row>
    <row r="31" spans="1:14" x14ac:dyDescent="0.35">
      <c r="A31">
        <v>300</v>
      </c>
      <c r="B31">
        <v>45.866</v>
      </c>
      <c r="C31">
        <v>0.15210000000000001</v>
      </c>
      <c r="D31">
        <f t="shared" si="0"/>
        <v>6.9762186000000002</v>
      </c>
    </row>
    <row r="32" spans="1:14" x14ac:dyDescent="0.35">
      <c r="A32">
        <v>400</v>
      </c>
      <c r="B32">
        <v>46.057000000000002</v>
      </c>
      <c r="C32">
        <v>0.1144</v>
      </c>
      <c r="D32">
        <f t="shared" si="0"/>
        <v>5.2689208000000001</v>
      </c>
    </row>
    <row r="33" spans="1:4" x14ac:dyDescent="0.35">
      <c r="A33">
        <v>500</v>
      </c>
      <c r="B33">
        <v>46.061999999999998</v>
      </c>
      <c r="C33">
        <v>9.1300000000000006E-2</v>
      </c>
      <c r="D33">
        <f t="shared" si="0"/>
        <v>4.2054606000000003</v>
      </c>
    </row>
    <row r="34" spans="1:4" x14ac:dyDescent="0.35">
      <c r="B34">
        <v>47.232999999999997</v>
      </c>
      <c r="C34">
        <v>0</v>
      </c>
      <c r="D34">
        <f t="shared" si="0"/>
        <v>0</v>
      </c>
    </row>
  </sheetData>
  <pageMargins left="0.7" right="0.7" top="0.75" bottom="0.75" header="0.3" footer="0.3"/>
  <pageSetup paperSize="9" orientation="portrait" horizontalDpi="360" verticalDpi="360" r:id="rId1"/>
  <drawing r:id="rId2"/>
  <legacyDrawing r:id="rId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69821-EAED-4DE2-B8C3-C85267D0E8D0}">
  <dimension ref="A1:P46"/>
  <sheetViews>
    <sheetView workbookViewId="0">
      <selection activeCell="E13" sqref="E13"/>
    </sheetView>
  </sheetViews>
  <sheetFormatPr defaultRowHeight="14.5" x14ac:dyDescent="0.35"/>
  <cols>
    <col min="1" max="1" width="17.7265625" customWidth="1"/>
    <col min="2" max="2" width="11.453125" bestFit="1" customWidth="1"/>
    <col min="3" max="3" width="10.90625" bestFit="1" customWidth="1"/>
    <col min="4" max="4" width="17.1796875" bestFit="1" customWidth="1"/>
    <col min="5" max="5" width="12.54296875" bestFit="1" customWidth="1"/>
    <col min="6" max="6" width="12" bestFit="1" customWidth="1"/>
    <col min="7" max="7" width="18.26953125" bestFit="1" customWidth="1"/>
    <col min="8" max="8" width="6" bestFit="1" customWidth="1"/>
    <col min="9" max="9" width="17.6328125" bestFit="1" customWidth="1"/>
    <col min="10" max="12" width="13.08984375" bestFit="1" customWidth="1"/>
    <col min="13" max="13" width="9.6328125" bestFit="1" customWidth="1"/>
    <col min="14" max="14" width="13.08984375" bestFit="1" customWidth="1"/>
    <col min="15" max="15" width="5.90625" bestFit="1" customWidth="1"/>
    <col min="16" max="16" width="9.6328125" bestFit="1" customWidth="1"/>
  </cols>
  <sheetData>
    <row r="1" spans="1:16" x14ac:dyDescent="0.35">
      <c r="A1" s="1" t="s">
        <v>92</v>
      </c>
      <c r="B1" s="2" t="s">
        <v>132</v>
      </c>
      <c r="G1" s="2"/>
    </row>
    <row r="2" spans="1:16" x14ac:dyDescent="0.35">
      <c r="A2" s="1" t="s">
        <v>78</v>
      </c>
      <c r="B2" s="1" t="s">
        <v>82</v>
      </c>
      <c r="C2" s="1" t="s">
        <v>84</v>
      </c>
      <c r="D2" s="1" t="s">
        <v>83</v>
      </c>
      <c r="E2" s="1" t="s">
        <v>85</v>
      </c>
      <c r="F2" s="1" t="s">
        <v>86</v>
      </c>
      <c r="G2" s="1" t="s">
        <v>87</v>
      </c>
      <c r="H2" s="1" t="s">
        <v>77</v>
      </c>
      <c r="I2" s="1" t="s">
        <v>114</v>
      </c>
      <c r="J2" s="1" t="s">
        <v>110</v>
      </c>
      <c r="K2" s="1" t="s">
        <v>111</v>
      </c>
      <c r="L2" s="1" t="s">
        <v>115</v>
      </c>
      <c r="M2" s="1" t="s">
        <v>110</v>
      </c>
      <c r="N2" s="1" t="s">
        <v>111</v>
      </c>
      <c r="O2" s="1" t="s">
        <v>112</v>
      </c>
      <c r="P2" s="1" t="s">
        <v>116</v>
      </c>
    </row>
    <row r="3" spans="1:16" x14ac:dyDescent="0.35">
      <c r="A3">
        <v>2</v>
      </c>
      <c r="B3">
        <v>24.5</v>
      </c>
      <c r="C3">
        <v>1.42</v>
      </c>
      <c r="E3">
        <v>6.21</v>
      </c>
      <c r="F3">
        <v>3.2214999999999998</v>
      </c>
      <c r="G3" s="2">
        <f>E3*F3</f>
        <v>20.005514999999999</v>
      </c>
      <c r="I3">
        <v>23.8</v>
      </c>
      <c r="J3">
        <v>1.67</v>
      </c>
      <c r="L3">
        <v>4.9400000000000004</v>
      </c>
      <c r="M3">
        <v>3.57</v>
      </c>
      <c r="P3">
        <v>94</v>
      </c>
    </row>
    <row r="4" spans="1:16" x14ac:dyDescent="0.35">
      <c r="A4" s="1"/>
      <c r="G4" s="2"/>
    </row>
    <row r="5" spans="1:16" x14ac:dyDescent="0.35">
      <c r="A5" s="1"/>
      <c r="G5" s="2"/>
    </row>
    <row r="6" spans="1:16" x14ac:dyDescent="0.35">
      <c r="A6" s="1" t="s">
        <v>127</v>
      </c>
    </row>
    <row r="7" spans="1:16" x14ac:dyDescent="0.35">
      <c r="A7" s="3" t="s">
        <v>143</v>
      </c>
      <c r="I7" s="3"/>
    </row>
    <row r="8" spans="1:16" x14ac:dyDescent="0.35">
      <c r="A8" s="1" t="s">
        <v>78</v>
      </c>
      <c r="B8" s="1" t="s">
        <v>154</v>
      </c>
      <c r="C8" s="1" t="s">
        <v>155</v>
      </c>
      <c r="D8" s="1" t="s">
        <v>81</v>
      </c>
      <c r="E8" s="1" t="s">
        <v>97</v>
      </c>
      <c r="F8" s="1" t="s">
        <v>138</v>
      </c>
      <c r="G8" s="1" t="s">
        <v>139</v>
      </c>
      <c r="I8" s="1"/>
      <c r="J8" s="1"/>
      <c r="K8" s="1"/>
      <c r="L8" s="1"/>
      <c r="M8" s="1"/>
      <c r="N8" s="1"/>
      <c r="O8" s="1"/>
    </row>
    <row r="9" spans="1:16" x14ac:dyDescent="0.35">
      <c r="A9">
        <v>0</v>
      </c>
      <c r="B9">
        <v>0</v>
      </c>
      <c r="E9" t="s">
        <v>157</v>
      </c>
    </row>
    <row r="10" spans="1:16" x14ac:dyDescent="0.35">
      <c r="A10">
        <v>20</v>
      </c>
      <c r="B10">
        <v>1.3680000000000001</v>
      </c>
      <c r="C10">
        <v>6.7100000000000007E-2</v>
      </c>
      <c r="D10">
        <f>B10*C10</f>
        <v>9.1792800000000022E-2</v>
      </c>
    </row>
    <row r="11" spans="1:16" x14ac:dyDescent="0.35">
      <c r="A11">
        <v>40</v>
      </c>
      <c r="B11">
        <v>2.6920000000000002</v>
      </c>
      <c r="C11">
        <v>6.6600000000000006E-2</v>
      </c>
      <c r="D11">
        <f t="shared" ref="D11:D41" si="0">B11*C11</f>
        <v>0.17928720000000004</v>
      </c>
      <c r="L11" s="1"/>
    </row>
    <row r="12" spans="1:16" x14ac:dyDescent="0.35">
      <c r="A12">
        <v>60</v>
      </c>
      <c r="B12">
        <v>3.9910000000000001</v>
      </c>
      <c r="C12">
        <v>6.5699999999999995E-2</v>
      </c>
      <c r="D12">
        <f t="shared" si="0"/>
        <v>0.26220869999999996</v>
      </c>
    </row>
    <row r="13" spans="1:16" x14ac:dyDescent="0.35">
      <c r="A13">
        <v>80</v>
      </c>
      <c r="B13">
        <v>5.274</v>
      </c>
      <c r="C13">
        <v>6.5299999999999997E-2</v>
      </c>
      <c r="D13">
        <f t="shared" si="0"/>
        <v>0.34439219999999998</v>
      </c>
    </row>
    <row r="14" spans="1:16" x14ac:dyDescent="0.35">
      <c r="A14">
        <v>100</v>
      </c>
      <c r="B14">
        <v>6.5410000000000004</v>
      </c>
      <c r="C14">
        <v>6.4699999999999994E-2</v>
      </c>
      <c r="D14">
        <f t="shared" si="0"/>
        <v>0.42320269999999999</v>
      </c>
    </row>
    <row r="15" spans="1:16" x14ac:dyDescent="0.35">
      <c r="A15">
        <v>120</v>
      </c>
      <c r="B15">
        <v>7.7880000000000003</v>
      </c>
      <c r="C15">
        <v>6.4199999999999993E-2</v>
      </c>
      <c r="D15">
        <f t="shared" si="0"/>
        <v>0.49998959999999998</v>
      </c>
    </row>
    <row r="16" spans="1:16" x14ac:dyDescent="0.35">
      <c r="A16">
        <v>140</v>
      </c>
      <c r="B16">
        <v>9.0389999999999997</v>
      </c>
      <c r="C16">
        <v>6.3799999999999996E-2</v>
      </c>
      <c r="D16">
        <f t="shared" si="0"/>
        <v>0.57668819999999998</v>
      </c>
    </row>
    <row r="17" spans="1:14" x14ac:dyDescent="0.35">
      <c r="A17">
        <v>160</v>
      </c>
      <c r="B17">
        <v>10.279</v>
      </c>
      <c r="C17">
        <v>6.3600000000000004E-2</v>
      </c>
      <c r="D17">
        <f t="shared" si="0"/>
        <v>0.6537444</v>
      </c>
    </row>
    <row r="18" spans="1:14" x14ac:dyDescent="0.35">
      <c r="A18">
        <v>180</v>
      </c>
      <c r="B18">
        <v>11.473000000000001</v>
      </c>
      <c r="C18">
        <v>6.3100000000000003E-2</v>
      </c>
      <c r="D18">
        <f t="shared" si="0"/>
        <v>0.72394630000000004</v>
      </c>
      <c r="E18" s="1"/>
      <c r="F18" s="1"/>
      <c r="J18" s="1"/>
      <c r="K18" s="1"/>
      <c r="L18" s="1"/>
      <c r="M18" s="1"/>
      <c r="N18" s="1"/>
    </row>
    <row r="19" spans="1:14" x14ac:dyDescent="0.35">
      <c r="A19">
        <v>200</v>
      </c>
      <c r="B19">
        <v>12.688000000000001</v>
      </c>
      <c r="C19">
        <v>6.2700000000000006E-2</v>
      </c>
      <c r="D19">
        <f t="shared" si="0"/>
        <v>0.79553760000000007</v>
      </c>
    </row>
    <row r="20" spans="1:14" x14ac:dyDescent="0.35">
      <c r="A20">
        <v>220</v>
      </c>
      <c r="B20">
        <v>13.942</v>
      </c>
      <c r="C20">
        <v>6.2700000000000006E-2</v>
      </c>
      <c r="D20">
        <f t="shared" si="0"/>
        <v>0.87416340000000015</v>
      </c>
    </row>
    <row r="21" spans="1:14" x14ac:dyDescent="0.35">
      <c r="A21">
        <v>240</v>
      </c>
      <c r="B21">
        <v>15.121</v>
      </c>
      <c r="C21">
        <v>6.2300000000000001E-2</v>
      </c>
      <c r="D21">
        <f t="shared" si="0"/>
        <v>0.9420383</v>
      </c>
    </row>
    <row r="22" spans="1:14" x14ac:dyDescent="0.35">
      <c r="A22">
        <v>260</v>
      </c>
      <c r="B22">
        <v>16.311</v>
      </c>
      <c r="C22">
        <v>6.1899999999999997E-2</v>
      </c>
      <c r="D22">
        <f t="shared" si="0"/>
        <v>1.0096509</v>
      </c>
      <c r="E22" s="1"/>
    </row>
    <row r="23" spans="1:14" x14ac:dyDescent="0.35">
      <c r="A23">
        <v>280</v>
      </c>
      <c r="B23">
        <v>17.463000000000001</v>
      </c>
      <c r="C23">
        <v>6.1699999999999998E-2</v>
      </c>
      <c r="D23">
        <f t="shared" si="0"/>
        <v>1.0774671</v>
      </c>
    </row>
    <row r="24" spans="1:14" x14ac:dyDescent="0.35">
      <c r="A24">
        <v>300</v>
      </c>
      <c r="B24">
        <v>18.635999999999999</v>
      </c>
      <c r="C24">
        <v>6.1400000000000003E-2</v>
      </c>
      <c r="D24">
        <f t="shared" si="0"/>
        <v>1.1442504</v>
      </c>
    </row>
    <row r="25" spans="1:14" x14ac:dyDescent="0.35">
      <c r="A25">
        <v>320</v>
      </c>
      <c r="B25">
        <v>19.77</v>
      </c>
      <c r="C25">
        <v>6.1100000000000002E-2</v>
      </c>
      <c r="D25">
        <f t="shared" si="0"/>
        <v>1.2079470000000001</v>
      </c>
    </row>
    <row r="26" spans="1:14" x14ac:dyDescent="0.35">
      <c r="A26">
        <v>340</v>
      </c>
      <c r="B26">
        <v>20.939</v>
      </c>
      <c r="C26">
        <v>6.0699999999999997E-2</v>
      </c>
      <c r="D26">
        <f t="shared" si="0"/>
        <v>1.2709972999999999</v>
      </c>
    </row>
    <row r="27" spans="1:14" x14ac:dyDescent="0.35">
      <c r="A27">
        <v>360</v>
      </c>
      <c r="B27">
        <v>21.966000000000001</v>
      </c>
      <c r="C27">
        <v>6.0299999999999999E-2</v>
      </c>
      <c r="D27">
        <f t="shared" si="0"/>
        <v>1.3245498</v>
      </c>
    </row>
    <row r="28" spans="1:14" x14ac:dyDescent="0.35">
      <c r="A28">
        <v>380</v>
      </c>
      <c r="B28">
        <v>23.129000000000001</v>
      </c>
      <c r="C28">
        <v>6.0100000000000001E-2</v>
      </c>
      <c r="D28">
        <f t="shared" si="0"/>
        <v>1.3900529000000001</v>
      </c>
    </row>
    <row r="29" spans="1:14" x14ac:dyDescent="0.35">
      <c r="A29">
        <v>400</v>
      </c>
      <c r="B29">
        <v>24.422000000000001</v>
      </c>
      <c r="C29">
        <v>6.0199999999999997E-2</v>
      </c>
      <c r="D29">
        <f t="shared" si="0"/>
        <v>1.4702043999999999</v>
      </c>
    </row>
    <row r="30" spans="1:14" x14ac:dyDescent="0.35">
      <c r="A30">
        <v>450</v>
      </c>
      <c r="B30">
        <v>27.474</v>
      </c>
      <c r="C30">
        <v>6.0299999999999999E-2</v>
      </c>
      <c r="D30">
        <f t="shared" si="0"/>
        <v>1.6566822000000001</v>
      </c>
    </row>
    <row r="31" spans="1:14" x14ac:dyDescent="0.35">
      <c r="A31">
        <v>500</v>
      </c>
      <c r="B31">
        <v>30.391999999999999</v>
      </c>
      <c r="C31">
        <v>6.0100000000000001E-2</v>
      </c>
      <c r="D31">
        <f t="shared" si="0"/>
        <v>1.8265591999999999</v>
      </c>
    </row>
    <row r="32" spans="1:14" x14ac:dyDescent="0.35">
      <c r="A32">
        <v>550</v>
      </c>
      <c r="B32">
        <v>33.082000000000001</v>
      </c>
      <c r="C32">
        <v>5.9400000000000001E-2</v>
      </c>
      <c r="D32">
        <f t="shared" si="0"/>
        <v>1.9650708000000001</v>
      </c>
    </row>
    <row r="33" spans="1:5" x14ac:dyDescent="0.35">
      <c r="A33">
        <v>600</v>
      </c>
      <c r="B33">
        <v>35.222999999999999</v>
      </c>
      <c r="C33">
        <v>5.8099999999999999E-2</v>
      </c>
      <c r="D33">
        <f t="shared" si="0"/>
        <v>2.0464563</v>
      </c>
    </row>
    <row r="34" spans="1:5" x14ac:dyDescent="0.35">
      <c r="A34">
        <v>650</v>
      </c>
      <c r="B34">
        <v>37.723999999999997</v>
      </c>
      <c r="C34">
        <v>5.7299999999999997E-2</v>
      </c>
      <c r="D34">
        <f t="shared" si="0"/>
        <v>2.1615851999999998</v>
      </c>
    </row>
    <row r="35" spans="1:5" x14ac:dyDescent="0.35">
      <c r="A35">
        <v>700</v>
      </c>
      <c r="B35">
        <v>40.415999999999997</v>
      </c>
      <c r="C35">
        <v>5.6899999999999999E-2</v>
      </c>
      <c r="D35">
        <f t="shared" si="0"/>
        <v>2.2996703999999997</v>
      </c>
    </row>
    <row r="36" spans="1:5" x14ac:dyDescent="0.35">
      <c r="A36">
        <v>750</v>
      </c>
      <c r="B36">
        <v>42.642000000000003</v>
      </c>
      <c r="C36">
        <v>5.6099999999999997E-2</v>
      </c>
      <c r="D36">
        <f t="shared" si="0"/>
        <v>2.3922162</v>
      </c>
    </row>
    <row r="37" spans="1:5" x14ac:dyDescent="0.35">
      <c r="A37">
        <v>800</v>
      </c>
      <c r="B37">
        <v>43.057000000000002</v>
      </c>
      <c r="C37">
        <v>5.3100000000000001E-2</v>
      </c>
      <c r="D37">
        <f t="shared" si="0"/>
        <v>2.2863267</v>
      </c>
    </row>
    <row r="38" spans="1:5" x14ac:dyDescent="0.35">
      <c r="A38">
        <v>850</v>
      </c>
      <c r="B38">
        <v>43.173000000000002</v>
      </c>
      <c r="C38">
        <v>5.0099999999999999E-2</v>
      </c>
      <c r="D38">
        <f t="shared" si="0"/>
        <v>2.1629673</v>
      </c>
      <c r="E38" s="1"/>
    </row>
    <row r="39" spans="1:5" x14ac:dyDescent="0.35">
      <c r="A39">
        <v>900</v>
      </c>
      <c r="B39">
        <v>43.231999999999999</v>
      </c>
      <c r="C39">
        <v>4.7300000000000002E-2</v>
      </c>
      <c r="D39">
        <f t="shared" si="0"/>
        <v>2.0448735999999998</v>
      </c>
    </row>
    <row r="40" spans="1:5" x14ac:dyDescent="0.35">
      <c r="A40">
        <v>950</v>
      </c>
      <c r="B40">
        <v>43.304000000000002</v>
      </c>
      <c r="C40">
        <v>4.4900000000000002E-2</v>
      </c>
      <c r="D40">
        <f t="shared" si="0"/>
        <v>1.9443496000000002</v>
      </c>
    </row>
    <row r="41" spans="1:5" x14ac:dyDescent="0.35">
      <c r="A41">
        <v>1000</v>
      </c>
      <c r="B41">
        <v>43.341000000000001</v>
      </c>
      <c r="C41">
        <v>4.2700000000000002E-2</v>
      </c>
      <c r="D41">
        <f t="shared" si="0"/>
        <v>1.8506607000000002</v>
      </c>
      <c r="E41">
        <v>71.2</v>
      </c>
    </row>
    <row r="42" spans="1:5" x14ac:dyDescent="0.35">
      <c r="B42">
        <v>43.872</v>
      </c>
      <c r="C42">
        <v>0</v>
      </c>
    </row>
    <row r="43" spans="1:5" x14ac:dyDescent="0.35">
      <c r="D43" s="1"/>
    </row>
    <row r="46" spans="1:5" x14ac:dyDescent="0.35">
      <c r="B46" s="1"/>
    </row>
  </sheetData>
  <pageMargins left="0.7" right="0.7" top="0.75" bottom="0.75" header="0.3" footer="0.3"/>
  <pageSetup paperSize="9" orientation="portrait" horizontalDpi="360" verticalDpi="36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1088C-B51C-4429-B5DA-897A01F4CE27}">
  <dimension ref="A1:P46"/>
  <sheetViews>
    <sheetView workbookViewId="0">
      <selection activeCell="E12" sqref="E12"/>
    </sheetView>
  </sheetViews>
  <sheetFormatPr defaultRowHeight="14.5" x14ac:dyDescent="0.35"/>
  <cols>
    <col min="1" max="1" width="17.7265625" customWidth="1"/>
    <col min="2" max="2" width="11.453125" bestFit="1" customWidth="1"/>
    <col min="3" max="3" width="10.90625" bestFit="1" customWidth="1"/>
    <col min="4" max="4" width="17.1796875" bestFit="1" customWidth="1"/>
    <col min="5" max="5" width="12.54296875" bestFit="1" customWidth="1"/>
    <col min="6" max="6" width="12" bestFit="1" customWidth="1"/>
    <col min="7" max="7" width="18.26953125" bestFit="1" customWidth="1"/>
    <col min="8" max="8" width="6" bestFit="1" customWidth="1"/>
    <col min="9" max="9" width="17.6328125" bestFit="1" customWidth="1"/>
    <col min="10" max="12" width="13.08984375" bestFit="1" customWidth="1"/>
    <col min="13" max="13" width="9.6328125" bestFit="1" customWidth="1"/>
    <col min="14" max="14" width="13.08984375" bestFit="1" customWidth="1"/>
    <col min="15" max="15" width="5.90625" bestFit="1" customWidth="1"/>
    <col min="16" max="16" width="9.6328125" bestFit="1" customWidth="1"/>
  </cols>
  <sheetData>
    <row r="1" spans="1:16" x14ac:dyDescent="0.35">
      <c r="A1" s="1" t="s">
        <v>92</v>
      </c>
      <c r="B1" s="2" t="s">
        <v>133</v>
      </c>
      <c r="G1" s="2"/>
    </row>
    <row r="2" spans="1:16" x14ac:dyDescent="0.35">
      <c r="A2" s="1" t="s">
        <v>78</v>
      </c>
      <c r="B2" s="1" t="s">
        <v>82</v>
      </c>
      <c r="C2" s="1" t="s">
        <v>84</v>
      </c>
      <c r="D2" s="1" t="s">
        <v>83</v>
      </c>
      <c r="E2" s="1" t="s">
        <v>85</v>
      </c>
      <c r="F2" s="1" t="s">
        <v>86</v>
      </c>
      <c r="G2" s="1" t="s">
        <v>87</v>
      </c>
      <c r="H2" s="1" t="s">
        <v>77</v>
      </c>
      <c r="I2" s="1" t="s">
        <v>114</v>
      </c>
      <c r="J2" s="1" t="s">
        <v>110</v>
      </c>
      <c r="K2" s="1" t="s">
        <v>111</v>
      </c>
      <c r="L2" s="1" t="s">
        <v>115</v>
      </c>
      <c r="M2" s="1" t="s">
        <v>110</v>
      </c>
      <c r="N2" s="1" t="s">
        <v>111</v>
      </c>
      <c r="O2" s="1" t="s">
        <v>112</v>
      </c>
      <c r="P2" s="1" t="s">
        <v>116</v>
      </c>
    </row>
    <row r="3" spans="1:16" x14ac:dyDescent="0.35">
      <c r="A3">
        <v>2</v>
      </c>
      <c r="B3">
        <v>60</v>
      </c>
      <c r="C3">
        <v>0.78</v>
      </c>
      <c r="E3">
        <v>6.19</v>
      </c>
      <c r="F3">
        <v>3.1715</v>
      </c>
      <c r="G3" s="5">
        <f>E3*F3</f>
        <v>19.631585000000001</v>
      </c>
      <c r="I3">
        <v>58.75</v>
      </c>
      <c r="J3">
        <v>1.0049999999999999</v>
      </c>
      <c r="L3">
        <v>6.49</v>
      </c>
      <c r="M3">
        <v>7.0010000000000003</v>
      </c>
    </row>
    <row r="4" spans="1:16" x14ac:dyDescent="0.35">
      <c r="A4" s="1"/>
      <c r="G4" s="2"/>
    </row>
    <row r="5" spans="1:16" x14ac:dyDescent="0.35">
      <c r="A5" s="1"/>
      <c r="G5" s="2"/>
    </row>
    <row r="6" spans="1:16" x14ac:dyDescent="0.35">
      <c r="A6" s="1" t="s">
        <v>127</v>
      </c>
    </row>
    <row r="7" spans="1:16" x14ac:dyDescent="0.35">
      <c r="A7" s="3" t="s">
        <v>143</v>
      </c>
      <c r="I7" s="3"/>
    </row>
    <row r="8" spans="1:16" x14ac:dyDescent="0.35">
      <c r="A8" s="1" t="s">
        <v>78</v>
      </c>
      <c r="B8" s="1" t="s">
        <v>154</v>
      </c>
      <c r="C8" s="1" t="s">
        <v>155</v>
      </c>
      <c r="D8" s="1" t="s">
        <v>81</v>
      </c>
      <c r="E8" s="1" t="s">
        <v>97</v>
      </c>
      <c r="F8" s="1" t="s">
        <v>138</v>
      </c>
      <c r="G8" s="1" t="s">
        <v>139</v>
      </c>
      <c r="I8" s="1"/>
      <c r="J8" s="1"/>
      <c r="K8" s="1"/>
      <c r="L8" s="1"/>
      <c r="M8" s="1"/>
      <c r="N8" s="1"/>
      <c r="O8" s="1"/>
    </row>
    <row r="9" spans="1:16" x14ac:dyDescent="0.35">
      <c r="A9">
        <v>0</v>
      </c>
      <c r="B9">
        <v>0</v>
      </c>
      <c r="D9">
        <v>0</v>
      </c>
    </row>
    <row r="10" spans="1:16" x14ac:dyDescent="0.35">
      <c r="A10">
        <v>20</v>
      </c>
      <c r="B10">
        <v>0.997</v>
      </c>
      <c r="C10">
        <v>4.7500000000000001E-2</v>
      </c>
      <c r="D10">
        <f>B10*C10</f>
        <v>4.7357500000000004E-2</v>
      </c>
    </row>
    <row r="11" spans="1:16" x14ac:dyDescent="0.35">
      <c r="A11">
        <v>40</v>
      </c>
      <c r="B11">
        <v>1.9650000000000001</v>
      </c>
      <c r="C11">
        <v>4.8500000000000001E-2</v>
      </c>
      <c r="D11">
        <f t="shared" ref="D11:D41" si="0">B11*C11</f>
        <v>9.5302500000000012E-2</v>
      </c>
      <c r="L11" s="1"/>
    </row>
    <row r="12" spans="1:16" x14ac:dyDescent="0.35">
      <c r="A12">
        <v>60</v>
      </c>
      <c r="B12">
        <v>2.9390000000000001</v>
      </c>
      <c r="C12">
        <v>4.8399999999999999E-2</v>
      </c>
      <c r="D12">
        <f t="shared" si="0"/>
        <v>0.1422476</v>
      </c>
    </row>
    <row r="13" spans="1:16" x14ac:dyDescent="0.35">
      <c r="A13">
        <v>80</v>
      </c>
      <c r="B13">
        <v>3.919</v>
      </c>
      <c r="C13">
        <v>4.8300000000000003E-2</v>
      </c>
      <c r="D13">
        <f t="shared" si="0"/>
        <v>0.1892877</v>
      </c>
    </row>
    <row r="14" spans="1:16" x14ac:dyDescent="0.35">
      <c r="A14">
        <v>100</v>
      </c>
      <c r="B14">
        <v>4.9039999999999999</v>
      </c>
      <c r="C14">
        <v>4.8300000000000003E-2</v>
      </c>
      <c r="D14">
        <f t="shared" si="0"/>
        <v>0.2368632</v>
      </c>
    </row>
    <row r="15" spans="1:16" x14ac:dyDescent="0.35">
      <c r="A15">
        <v>120</v>
      </c>
      <c r="B15">
        <v>5.883</v>
      </c>
      <c r="C15">
        <v>4.8300000000000003E-2</v>
      </c>
      <c r="D15">
        <f t="shared" si="0"/>
        <v>0.28414890000000004</v>
      </c>
    </row>
    <row r="16" spans="1:16" x14ac:dyDescent="0.35">
      <c r="A16">
        <v>140</v>
      </c>
      <c r="B16">
        <v>6.851</v>
      </c>
      <c r="C16">
        <v>4.8300000000000003E-2</v>
      </c>
      <c r="D16">
        <f t="shared" si="0"/>
        <v>0.33090330000000001</v>
      </c>
    </row>
    <row r="17" spans="1:14" x14ac:dyDescent="0.35">
      <c r="A17">
        <v>160</v>
      </c>
      <c r="B17">
        <v>7.8540000000000001</v>
      </c>
      <c r="C17">
        <v>4.8300000000000003E-2</v>
      </c>
      <c r="D17">
        <f t="shared" si="0"/>
        <v>0.37934820000000002</v>
      </c>
    </row>
    <row r="18" spans="1:14" x14ac:dyDescent="0.35">
      <c r="A18">
        <v>180</v>
      </c>
      <c r="B18">
        <v>8.8119999999999994</v>
      </c>
      <c r="C18">
        <v>4.8300000000000003E-2</v>
      </c>
      <c r="D18">
        <f t="shared" si="0"/>
        <v>0.42561959999999999</v>
      </c>
      <c r="E18" s="1"/>
      <c r="F18" s="1"/>
      <c r="J18" s="1"/>
      <c r="K18" s="1"/>
      <c r="L18" s="1"/>
      <c r="M18" s="1"/>
      <c r="N18" s="1"/>
    </row>
    <row r="19" spans="1:14" x14ac:dyDescent="0.35">
      <c r="A19">
        <v>200</v>
      </c>
      <c r="B19">
        <v>9.782</v>
      </c>
      <c r="C19">
        <v>4.8300000000000003E-2</v>
      </c>
      <c r="D19">
        <f t="shared" si="0"/>
        <v>0.47247060000000002</v>
      </c>
    </row>
    <row r="20" spans="1:14" x14ac:dyDescent="0.35">
      <c r="A20">
        <v>220</v>
      </c>
      <c r="B20">
        <v>10.704000000000001</v>
      </c>
      <c r="C20">
        <v>4.8000000000000001E-2</v>
      </c>
      <c r="D20">
        <f t="shared" si="0"/>
        <v>0.51379200000000003</v>
      </c>
    </row>
    <row r="21" spans="1:14" x14ac:dyDescent="0.35">
      <c r="A21">
        <v>240</v>
      </c>
      <c r="B21">
        <v>11.615</v>
      </c>
      <c r="C21">
        <v>4.7800000000000002E-2</v>
      </c>
      <c r="D21">
        <f t="shared" si="0"/>
        <v>0.55519700000000005</v>
      </c>
    </row>
    <row r="22" spans="1:14" x14ac:dyDescent="0.35">
      <c r="A22">
        <v>260</v>
      </c>
      <c r="B22">
        <v>12.541</v>
      </c>
      <c r="C22">
        <v>4.7600000000000003E-2</v>
      </c>
      <c r="D22">
        <f t="shared" si="0"/>
        <v>0.59695160000000003</v>
      </c>
      <c r="E22" s="1"/>
    </row>
    <row r="23" spans="1:14" x14ac:dyDescent="0.35">
      <c r="A23">
        <v>280</v>
      </c>
      <c r="B23">
        <v>13.436999999999999</v>
      </c>
      <c r="C23">
        <v>4.7300000000000002E-2</v>
      </c>
      <c r="D23">
        <f t="shared" si="0"/>
        <v>0.63557010000000003</v>
      </c>
    </row>
    <row r="24" spans="1:14" x14ac:dyDescent="0.35">
      <c r="A24">
        <v>300</v>
      </c>
      <c r="B24">
        <v>14.305</v>
      </c>
      <c r="C24">
        <v>4.7100000000000003E-2</v>
      </c>
      <c r="D24">
        <f t="shared" si="0"/>
        <v>0.67376550000000002</v>
      </c>
    </row>
    <row r="25" spans="1:14" x14ac:dyDescent="0.35">
      <c r="A25">
        <v>320</v>
      </c>
      <c r="B25">
        <v>15.201000000000001</v>
      </c>
      <c r="C25">
        <v>4.6800000000000001E-2</v>
      </c>
      <c r="D25">
        <f t="shared" si="0"/>
        <v>0.71140680000000001</v>
      </c>
    </row>
    <row r="26" spans="1:14" x14ac:dyDescent="0.35">
      <c r="A26">
        <v>340</v>
      </c>
      <c r="B26">
        <v>16.056999999999999</v>
      </c>
      <c r="C26">
        <v>4.65E-2</v>
      </c>
      <c r="D26">
        <f t="shared" si="0"/>
        <v>0.74665049999999988</v>
      </c>
    </row>
    <row r="27" spans="1:14" x14ac:dyDescent="0.35">
      <c r="A27">
        <v>360</v>
      </c>
      <c r="B27">
        <v>16.923999999999999</v>
      </c>
      <c r="C27">
        <v>4.6300000000000001E-2</v>
      </c>
      <c r="D27">
        <f t="shared" si="0"/>
        <v>0.78358119999999998</v>
      </c>
    </row>
    <row r="28" spans="1:14" x14ac:dyDescent="0.35">
      <c r="A28">
        <v>380</v>
      </c>
      <c r="B28">
        <v>17.831</v>
      </c>
      <c r="C28">
        <v>4.6199999999999998E-2</v>
      </c>
      <c r="D28">
        <f t="shared" si="0"/>
        <v>0.82379219999999997</v>
      </c>
    </row>
    <row r="29" spans="1:14" x14ac:dyDescent="0.35">
      <c r="A29">
        <v>400</v>
      </c>
      <c r="B29">
        <v>18.681999999999999</v>
      </c>
      <c r="C29">
        <v>4.5999999999999999E-2</v>
      </c>
      <c r="D29">
        <f t="shared" si="0"/>
        <v>0.85937199999999991</v>
      </c>
    </row>
    <row r="30" spans="1:14" x14ac:dyDescent="0.35">
      <c r="A30">
        <v>450</v>
      </c>
      <c r="B30">
        <v>20.773</v>
      </c>
      <c r="C30">
        <v>4.5499999999999999E-2</v>
      </c>
      <c r="D30">
        <f t="shared" si="0"/>
        <v>0.94517149999999994</v>
      </c>
    </row>
    <row r="31" spans="1:14" x14ac:dyDescent="0.35">
      <c r="A31">
        <v>500</v>
      </c>
      <c r="B31">
        <v>22.826000000000001</v>
      </c>
      <c r="C31">
        <v>4.4900000000000002E-2</v>
      </c>
      <c r="D31">
        <f t="shared" si="0"/>
        <v>1.0248874000000001</v>
      </c>
    </row>
    <row r="32" spans="1:14" x14ac:dyDescent="0.35">
      <c r="A32">
        <v>550</v>
      </c>
      <c r="B32">
        <v>24.814</v>
      </c>
      <c r="C32">
        <v>4.4400000000000002E-2</v>
      </c>
      <c r="D32">
        <f t="shared" si="0"/>
        <v>1.1017416</v>
      </c>
    </row>
    <row r="33" spans="1:5" x14ac:dyDescent="0.35">
      <c r="A33">
        <v>600</v>
      </c>
      <c r="B33">
        <v>27.920999999999999</v>
      </c>
      <c r="C33">
        <v>4.4200000000000003E-2</v>
      </c>
      <c r="D33">
        <f t="shared" si="0"/>
        <v>1.2341082000000001</v>
      </c>
    </row>
    <row r="34" spans="1:5" x14ac:dyDescent="0.35">
      <c r="A34">
        <v>650</v>
      </c>
      <c r="B34">
        <v>29.105</v>
      </c>
      <c r="C34">
        <v>4.41E-2</v>
      </c>
      <c r="D34">
        <f t="shared" si="0"/>
        <v>1.2835305000000001</v>
      </c>
    </row>
    <row r="35" spans="1:5" x14ac:dyDescent="0.35">
      <c r="A35">
        <v>700</v>
      </c>
      <c r="B35">
        <v>31.146999999999998</v>
      </c>
      <c r="C35">
        <v>4.3799999999999999E-2</v>
      </c>
      <c r="D35">
        <f t="shared" si="0"/>
        <v>1.3642386</v>
      </c>
    </row>
    <row r="36" spans="1:5" x14ac:dyDescent="0.35">
      <c r="A36">
        <v>750</v>
      </c>
      <c r="B36">
        <v>32.863999999999997</v>
      </c>
      <c r="C36">
        <v>4.3099999999999999E-2</v>
      </c>
      <c r="D36">
        <f t="shared" si="0"/>
        <v>1.4164383999999999</v>
      </c>
    </row>
    <row r="37" spans="1:5" x14ac:dyDescent="0.35">
      <c r="A37">
        <v>800</v>
      </c>
      <c r="B37">
        <v>34.457000000000001</v>
      </c>
      <c r="C37">
        <v>4.24E-2</v>
      </c>
      <c r="D37">
        <f t="shared" si="0"/>
        <v>1.4609768000000001</v>
      </c>
    </row>
    <row r="38" spans="1:5" x14ac:dyDescent="0.35">
      <c r="A38">
        <v>850</v>
      </c>
      <c r="B38">
        <v>35.918999999999997</v>
      </c>
      <c r="C38">
        <v>4.1599999999999998E-2</v>
      </c>
      <c r="D38">
        <f t="shared" si="0"/>
        <v>1.4942303999999997</v>
      </c>
      <c r="E38" s="1"/>
    </row>
    <row r="39" spans="1:5" x14ac:dyDescent="0.35">
      <c r="A39">
        <v>900</v>
      </c>
      <c r="B39">
        <v>37.637999999999998</v>
      </c>
      <c r="C39">
        <v>4.1099999999999998E-2</v>
      </c>
      <c r="D39">
        <f t="shared" si="0"/>
        <v>1.5469217999999998</v>
      </c>
    </row>
    <row r="40" spans="1:5" x14ac:dyDescent="0.35">
      <c r="A40">
        <v>950</v>
      </c>
      <c r="B40">
        <v>39.671999999999997</v>
      </c>
      <c r="C40">
        <v>4.1099999999999998E-2</v>
      </c>
      <c r="D40">
        <f t="shared" si="0"/>
        <v>1.6305191999999997</v>
      </c>
    </row>
    <row r="41" spans="1:5" x14ac:dyDescent="0.35">
      <c r="A41">
        <v>1000</v>
      </c>
      <c r="B41">
        <v>41.695999999999998</v>
      </c>
      <c r="C41">
        <v>4.1000000000000002E-2</v>
      </c>
      <c r="D41">
        <f t="shared" si="0"/>
        <v>1.7095359999999999</v>
      </c>
    </row>
    <row r="42" spans="1:5" x14ac:dyDescent="0.35">
      <c r="B42">
        <v>44.289000000000001</v>
      </c>
      <c r="C42">
        <v>0</v>
      </c>
    </row>
    <row r="43" spans="1:5" x14ac:dyDescent="0.35">
      <c r="D43" s="1"/>
    </row>
    <row r="46" spans="1:5" x14ac:dyDescent="0.35">
      <c r="B46" s="1"/>
    </row>
  </sheetData>
  <pageMargins left="0.7" right="0.7" top="0.75" bottom="0.75" header="0.3" footer="0.3"/>
  <pageSetup paperSize="9" orientation="portrait" horizontalDpi="360" verticalDpi="36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78FBE6-F742-4281-B81B-3190BAFD1243}">
  <dimension ref="A1:P46"/>
  <sheetViews>
    <sheetView workbookViewId="0">
      <selection activeCell="E10" sqref="E10"/>
    </sheetView>
  </sheetViews>
  <sheetFormatPr defaultRowHeight="14.5" x14ac:dyDescent="0.35"/>
  <cols>
    <col min="1" max="1" width="17.7265625" customWidth="1"/>
    <col min="2" max="2" width="11.453125" bestFit="1" customWidth="1"/>
    <col min="3" max="3" width="10.90625" bestFit="1" customWidth="1"/>
    <col min="4" max="4" width="17.1796875" bestFit="1" customWidth="1"/>
    <col min="5" max="5" width="12.54296875" bestFit="1" customWidth="1"/>
    <col min="6" max="6" width="12" bestFit="1" customWidth="1"/>
    <col min="7" max="7" width="18.26953125" bestFit="1" customWidth="1"/>
    <col min="8" max="8" width="6" bestFit="1" customWidth="1"/>
    <col min="9" max="9" width="17.6328125" bestFit="1" customWidth="1"/>
    <col min="10" max="12" width="13.08984375" bestFit="1" customWidth="1"/>
    <col min="13" max="13" width="9.6328125" bestFit="1" customWidth="1"/>
    <col min="14" max="14" width="13.08984375" bestFit="1" customWidth="1"/>
    <col min="15" max="15" width="5.90625" bestFit="1" customWidth="1"/>
    <col min="16" max="16" width="9.6328125" bestFit="1" customWidth="1"/>
  </cols>
  <sheetData>
    <row r="1" spans="1:16" x14ac:dyDescent="0.35">
      <c r="A1" s="1" t="s">
        <v>92</v>
      </c>
      <c r="B1" s="2" t="s">
        <v>140</v>
      </c>
      <c r="G1" s="2"/>
    </row>
    <row r="2" spans="1:16" x14ac:dyDescent="0.35">
      <c r="A2" s="1" t="s">
        <v>78</v>
      </c>
      <c r="B2" s="1" t="s">
        <v>82</v>
      </c>
      <c r="C2" s="1" t="s">
        <v>84</v>
      </c>
      <c r="D2" s="1" t="s">
        <v>83</v>
      </c>
      <c r="E2" s="1" t="s">
        <v>85</v>
      </c>
      <c r="F2" s="1" t="s">
        <v>86</v>
      </c>
      <c r="G2" s="1" t="s">
        <v>87</v>
      </c>
      <c r="H2" s="1" t="s">
        <v>77</v>
      </c>
      <c r="I2" s="1" t="s">
        <v>114</v>
      </c>
      <c r="J2" s="1" t="s">
        <v>110</v>
      </c>
      <c r="K2" s="1" t="s">
        <v>111</v>
      </c>
      <c r="L2" s="1" t="s">
        <v>115</v>
      </c>
      <c r="M2" s="1" t="s">
        <v>110</v>
      </c>
      <c r="N2" s="1" t="s">
        <v>111</v>
      </c>
      <c r="O2" s="1" t="s">
        <v>112</v>
      </c>
      <c r="P2" s="1" t="s">
        <v>116</v>
      </c>
    </row>
    <row r="3" spans="1:16" x14ac:dyDescent="0.35">
      <c r="A3">
        <v>2</v>
      </c>
      <c r="B3">
        <v>22.7</v>
      </c>
      <c r="C3">
        <v>2.38</v>
      </c>
      <c r="E3">
        <v>7.59</v>
      </c>
      <c r="F3">
        <v>3.9420999999999999</v>
      </c>
      <c r="G3" s="2">
        <f>E3*F3</f>
        <v>29.920538999999998</v>
      </c>
      <c r="I3">
        <v>10.64</v>
      </c>
      <c r="J3">
        <v>2.75</v>
      </c>
      <c r="L3">
        <v>5.16</v>
      </c>
      <c r="M3">
        <v>4.26</v>
      </c>
    </row>
    <row r="4" spans="1:16" x14ac:dyDescent="0.35">
      <c r="A4" s="1"/>
      <c r="G4" s="2"/>
    </row>
    <row r="5" spans="1:16" x14ac:dyDescent="0.35">
      <c r="A5" s="1"/>
      <c r="G5" s="2"/>
    </row>
    <row r="6" spans="1:16" x14ac:dyDescent="0.35">
      <c r="A6" s="1" t="s">
        <v>127</v>
      </c>
    </row>
    <row r="7" spans="1:16" x14ac:dyDescent="0.35">
      <c r="A7" s="3" t="s">
        <v>143</v>
      </c>
      <c r="I7" s="3"/>
    </row>
    <row r="8" spans="1:16" x14ac:dyDescent="0.35">
      <c r="A8" s="1" t="s">
        <v>78</v>
      </c>
      <c r="B8" s="1" t="s">
        <v>154</v>
      </c>
      <c r="C8" s="1" t="s">
        <v>155</v>
      </c>
      <c r="D8" s="1" t="s">
        <v>81</v>
      </c>
      <c r="E8" s="1" t="s">
        <v>97</v>
      </c>
      <c r="F8" s="1" t="s">
        <v>138</v>
      </c>
      <c r="G8" s="1" t="s">
        <v>139</v>
      </c>
      <c r="I8" s="1"/>
      <c r="J8" s="1"/>
      <c r="K8" s="1"/>
      <c r="L8" s="1"/>
      <c r="M8" s="1"/>
      <c r="N8" s="1"/>
      <c r="O8" s="1"/>
    </row>
    <row r="9" spans="1:16" x14ac:dyDescent="0.35">
      <c r="A9">
        <v>0</v>
      </c>
      <c r="B9">
        <v>0</v>
      </c>
    </row>
    <row r="10" spans="1:16" x14ac:dyDescent="0.35">
      <c r="A10">
        <v>20</v>
      </c>
      <c r="B10">
        <v>2.383</v>
      </c>
      <c r="C10">
        <v>0.1188</v>
      </c>
      <c r="D10">
        <f>B10*C10</f>
        <v>0.28310040000000003</v>
      </c>
    </row>
    <row r="11" spans="1:16" x14ac:dyDescent="0.35">
      <c r="A11">
        <v>40</v>
      </c>
      <c r="B11">
        <v>4.726</v>
      </c>
      <c r="C11">
        <v>0.11749999999999999</v>
      </c>
      <c r="D11">
        <f t="shared" ref="D11:D41" si="0">B11*C11</f>
        <v>0.55530499999999994</v>
      </c>
      <c r="L11" s="1"/>
    </row>
    <row r="12" spans="1:16" x14ac:dyDescent="0.35">
      <c r="A12">
        <v>60</v>
      </c>
      <c r="B12">
        <v>7.0709999999999997</v>
      </c>
      <c r="C12">
        <v>0.1172</v>
      </c>
      <c r="D12">
        <f t="shared" si="0"/>
        <v>0.82872119999999994</v>
      </c>
    </row>
    <row r="13" spans="1:16" x14ac:dyDescent="0.35">
      <c r="A13">
        <v>80</v>
      </c>
      <c r="B13">
        <v>9.4130000000000003</v>
      </c>
      <c r="C13">
        <v>0.11700000000000001</v>
      </c>
      <c r="D13">
        <f t="shared" si="0"/>
        <v>1.101321</v>
      </c>
    </row>
    <row r="14" spans="1:16" x14ac:dyDescent="0.35">
      <c r="A14">
        <v>100</v>
      </c>
      <c r="B14">
        <v>11.798999999999999</v>
      </c>
      <c r="C14">
        <v>0.1173</v>
      </c>
      <c r="D14">
        <f t="shared" si="0"/>
        <v>1.3840227000000001</v>
      </c>
    </row>
    <row r="15" spans="1:16" x14ac:dyDescent="0.35">
      <c r="A15">
        <v>120</v>
      </c>
      <c r="B15">
        <v>14.055</v>
      </c>
      <c r="C15">
        <v>0.1164</v>
      </c>
      <c r="D15">
        <f t="shared" si="0"/>
        <v>1.636002</v>
      </c>
    </row>
    <row r="16" spans="1:16" x14ac:dyDescent="0.35">
      <c r="A16">
        <v>140</v>
      </c>
      <c r="B16">
        <v>16.273</v>
      </c>
      <c r="C16">
        <v>0.1157</v>
      </c>
      <c r="D16">
        <f t="shared" si="0"/>
        <v>1.8827860999999999</v>
      </c>
    </row>
    <row r="17" spans="1:14" x14ac:dyDescent="0.35">
      <c r="A17">
        <v>160</v>
      </c>
      <c r="B17">
        <v>18.370999999999999</v>
      </c>
      <c r="C17">
        <v>0.11409999999999999</v>
      </c>
      <c r="D17">
        <f t="shared" si="0"/>
        <v>2.0961310999999996</v>
      </c>
    </row>
    <row r="18" spans="1:14" x14ac:dyDescent="0.35">
      <c r="A18">
        <v>180</v>
      </c>
      <c r="B18">
        <v>20.346</v>
      </c>
      <c r="C18">
        <v>0.1123</v>
      </c>
      <c r="D18">
        <f t="shared" si="0"/>
        <v>2.2848557999999999</v>
      </c>
      <c r="E18" s="1"/>
      <c r="F18" s="1"/>
      <c r="J18" s="1"/>
      <c r="K18" s="1"/>
      <c r="L18" s="1"/>
      <c r="M18" s="1"/>
      <c r="N18" s="1"/>
    </row>
    <row r="19" spans="1:14" x14ac:dyDescent="0.35">
      <c r="A19">
        <v>200</v>
      </c>
      <c r="B19">
        <v>22.263000000000002</v>
      </c>
      <c r="C19">
        <v>0.1105</v>
      </c>
      <c r="D19">
        <f t="shared" si="0"/>
        <v>2.4600615000000001</v>
      </c>
    </row>
    <row r="20" spans="1:14" x14ac:dyDescent="0.35">
      <c r="A20">
        <v>220</v>
      </c>
      <c r="B20">
        <v>24.039000000000001</v>
      </c>
      <c r="C20">
        <v>0.1087</v>
      </c>
      <c r="D20">
        <f t="shared" si="0"/>
        <v>2.6130393000000001</v>
      </c>
    </row>
    <row r="21" spans="1:14" x14ac:dyDescent="0.35">
      <c r="A21">
        <v>240</v>
      </c>
      <c r="B21">
        <v>25.783000000000001</v>
      </c>
      <c r="C21">
        <v>0.10680000000000001</v>
      </c>
      <c r="D21">
        <f t="shared" si="0"/>
        <v>2.7536244000000001</v>
      </c>
    </row>
    <row r="22" spans="1:14" x14ac:dyDescent="0.35">
      <c r="A22">
        <v>260</v>
      </c>
      <c r="B22">
        <v>27.538</v>
      </c>
      <c r="C22">
        <v>0.10539999999999999</v>
      </c>
      <c r="D22">
        <f t="shared" si="0"/>
        <v>2.9025051999999998</v>
      </c>
      <c r="E22" s="1"/>
    </row>
    <row r="23" spans="1:14" x14ac:dyDescent="0.35">
      <c r="A23">
        <v>280</v>
      </c>
      <c r="B23">
        <v>29.327000000000002</v>
      </c>
      <c r="C23">
        <v>0.1041</v>
      </c>
      <c r="D23">
        <f t="shared" si="0"/>
        <v>3.0529407000000002</v>
      </c>
    </row>
    <row r="24" spans="1:14" x14ac:dyDescent="0.35">
      <c r="A24">
        <v>300</v>
      </c>
      <c r="B24">
        <v>31.183</v>
      </c>
      <c r="C24">
        <v>0.1032</v>
      </c>
      <c r="D24">
        <f t="shared" si="0"/>
        <v>3.2180855999999998</v>
      </c>
    </row>
    <row r="25" spans="1:14" x14ac:dyDescent="0.35">
      <c r="A25">
        <v>320</v>
      </c>
      <c r="B25">
        <v>32.933999999999997</v>
      </c>
      <c r="C25">
        <v>0.1019</v>
      </c>
      <c r="D25">
        <f t="shared" si="0"/>
        <v>3.3559745999999997</v>
      </c>
    </row>
    <row r="26" spans="1:14" x14ac:dyDescent="0.35">
      <c r="A26">
        <v>340</v>
      </c>
      <c r="B26">
        <v>34.512</v>
      </c>
      <c r="C26">
        <v>0.1008</v>
      </c>
      <c r="D26">
        <f t="shared" si="0"/>
        <v>3.4788095999999999</v>
      </c>
    </row>
    <row r="27" spans="1:14" x14ac:dyDescent="0.35">
      <c r="A27">
        <v>360</v>
      </c>
      <c r="B27">
        <v>35.881</v>
      </c>
      <c r="C27">
        <v>9.8900000000000002E-2</v>
      </c>
      <c r="D27">
        <f t="shared" si="0"/>
        <v>3.5486309</v>
      </c>
    </row>
    <row r="28" spans="1:14" x14ac:dyDescent="0.35">
      <c r="A28">
        <v>380</v>
      </c>
      <c r="B28">
        <v>37.142000000000003</v>
      </c>
      <c r="C28">
        <v>9.7000000000000003E-2</v>
      </c>
      <c r="D28">
        <f t="shared" si="0"/>
        <v>3.6027740000000006</v>
      </c>
    </row>
    <row r="29" spans="1:14" x14ac:dyDescent="0.35">
      <c r="A29">
        <v>400</v>
      </c>
      <c r="B29">
        <v>38.979999999999997</v>
      </c>
      <c r="C29">
        <v>9.6699999999999994E-2</v>
      </c>
      <c r="D29">
        <f t="shared" si="0"/>
        <v>3.7693659999999993</v>
      </c>
    </row>
    <row r="30" spans="1:14" x14ac:dyDescent="0.35">
      <c r="A30">
        <v>450</v>
      </c>
      <c r="B30">
        <v>42.960999999999999</v>
      </c>
      <c r="C30">
        <v>9.4700000000000006E-2</v>
      </c>
      <c r="D30">
        <f t="shared" si="0"/>
        <v>4.0684066999999997</v>
      </c>
    </row>
    <row r="31" spans="1:14" x14ac:dyDescent="0.35">
      <c r="A31">
        <v>500</v>
      </c>
      <c r="B31">
        <v>43.329000000000001</v>
      </c>
      <c r="C31">
        <v>8.5900000000000004E-2</v>
      </c>
      <c r="D31">
        <f t="shared" si="0"/>
        <v>3.7219611000000001</v>
      </c>
    </row>
    <row r="32" spans="1:14" x14ac:dyDescent="0.35">
      <c r="A32">
        <v>550</v>
      </c>
      <c r="B32">
        <v>43.462000000000003</v>
      </c>
      <c r="C32">
        <v>7.8399999999999997E-2</v>
      </c>
      <c r="D32">
        <f t="shared" si="0"/>
        <v>3.4074208000000001</v>
      </c>
    </row>
    <row r="33" spans="1:5" x14ac:dyDescent="0.35">
      <c r="A33">
        <v>600</v>
      </c>
      <c r="B33">
        <v>43.552</v>
      </c>
      <c r="C33">
        <v>7.1800000000000003E-2</v>
      </c>
      <c r="D33">
        <f t="shared" si="0"/>
        <v>3.1270336000000003</v>
      </c>
    </row>
    <row r="34" spans="1:5" x14ac:dyDescent="0.35">
      <c r="A34">
        <v>650</v>
      </c>
      <c r="B34">
        <v>43.600999999999999</v>
      </c>
      <c r="C34">
        <v>6.6500000000000004E-2</v>
      </c>
      <c r="D34">
        <f t="shared" si="0"/>
        <v>2.8994664999999999</v>
      </c>
    </row>
    <row r="35" spans="1:5" x14ac:dyDescent="0.35">
      <c r="A35">
        <v>700</v>
      </c>
      <c r="B35">
        <v>43.654000000000003</v>
      </c>
      <c r="C35">
        <v>6.1600000000000002E-2</v>
      </c>
      <c r="D35">
        <f t="shared" si="0"/>
        <v>2.6890864000000003</v>
      </c>
    </row>
    <row r="36" spans="1:5" x14ac:dyDescent="0.35">
      <c r="A36">
        <v>750</v>
      </c>
      <c r="B36">
        <v>43.692</v>
      </c>
      <c r="C36">
        <v>5.7500000000000002E-2</v>
      </c>
      <c r="D36">
        <f t="shared" si="0"/>
        <v>2.5122900000000001</v>
      </c>
    </row>
    <row r="37" spans="1:5" x14ac:dyDescent="0.35">
      <c r="A37">
        <v>800</v>
      </c>
      <c r="B37">
        <v>43.749000000000002</v>
      </c>
      <c r="C37">
        <v>5.3800000000000001E-2</v>
      </c>
      <c r="D37">
        <f t="shared" si="0"/>
        <v>2.3536962000000003</v>
      </c>
    </row>
    <row r="38" spans="1:5" x14ac:dyDescent="0.35">
      <c r="A38">
        <v>850</v>
      </c>
      <c r="B38">
        <v>43.771999999999998</v>
      </c>
      <c r="C38">
        <v>5.0900000000000001E-2</v>
      </c>
      <c r="D38">
        <f t="shared" si="0"/>
        <v>2.2279947999999998</v>
      </c>
      <c r="E38" s="1"/>
    </row>
    <row r="39" spans="1:5" x14ac:dyDescent="0.35">
      <c r="A39">
        <v>900</v>
      </c>
      <c r="B39">
        <v>43.784999999999997</v>
      </c>
      <c r="C39">
        <v>4.7899999999999998E-2</v>
      </c>
      <c r="D39">
        <f t="shared" si="0"/>
        <v>2.0973014999999999</v>
      </c>
    </row>
    <row r="40" spans="1:5" x14ac:dyDescent="0.35">
      <c r="A40">
        <v>950</v>
      </c>
      <c r="B40">
        <v>43.802</v>
      </c>
      <c r="C40">
        <v>4.53E-2</v>
      </c>
      <c r="D40">
        <f t="shared" si="0"/>
        <v>1.9842306000000001</v>
      </c>
    </row>
    <row r="41" spans="1:5" x14ac:dyDescent="0.35">
      <c r="A41">
        <v>1000</v>
      </c>
      <c r="B41">
        <v>43.813000000000002</v>
      </c>
      <c r="C41">
        <v>4.3099999999999999E-2</v>
      </c>
      <c r="D41">
        <f t="shared" si="0"/>
        <v>1.8883403000000001</v>
      </c>
    </row>
    <row r="42" spans="1:5" x14ac:dyDescent="0.35">
      <c r="B42">
        <v>44.156999999999996</v>
      </c>
      <c r="C42">
        <v>0</v>
      </c>
    </row>
    <row r="43" spans="1:5" x14ac:dyDescent="0.35">
      <c r="D43" s="1"/>
    </row>
    <row r="46" spans="1:5" x14ac:dyDescent="0.35">
      <c r="B46" s="1"/>
    </row>
  </sheetData>
  <pageMargins left="0.7" right="0.7" top="0.75" bottom="0.75" header="0.3" footer="0.3"/>
  <pageSetup paperSize="9" orientation="portrait" horizontalDpi="360" verticalDpi="36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3CCA8-6307-4413-A41D-523D2C1D8523}">
  <dimension ref="A1:P46"/>
  <sheetViews>
    <sheetView workbookViewId="0">
      <selection activeCell="E11" sqref="E11"/>
    </sheetView>
  </sheetViews>
  <sheetFormatPr defaultRowHeight="14.5" x14ac:dyDescent="0.35"/>
  <cols>
    <col min="1" max="1" width="17.7265625" customWidth="1"/>
    <col min="2" max="2" width="11.453125" bestFit="1" customWidth="1"/>
    <col min="3" max="3" width="10.90625" bestFit="1" customWidth="1"/>
    <col min="4" max="4" width="17.1796875" bestFit="1" customWidth="1"/>
    <col min="5" max="5" width="12.54296875" bestFit="1" customWidth="1"/>
    <col min="6" max="6" width="12" bestFit="1" customWidth="1"/>
    <col min="7" max="7" width="18.26953125" bestFit="1" customWidth="1"/>
    <col min="8" max="8" width="6" bestFit="1" customWidth="1"/>
    <col min="9" max="9" width="17.6328125" bestFit="1" customWidth="1"/>
    <col min="10" max="12" width="13.08984375" bestFit="1" customWidth="1"/>
    <col min="13" max="13" width="9.6328125" bestFit="1" customWidth="1"/>
    <col min="14" max="14" width="13.08984375" bestFit="1" customWidth="1"/>
    <col min="15" max="15" width="5.90625" bestFit="1" customWidth="1"/>
    <col min="16" max="16" width="9.6328125" bestFit="1" customWidth="1"/>
  </cols>
  <sheetData>
    <row r="1" spans="1:16" x14ac:dyDescent="0.35">
      <c r="A1" s="1" t="s">
        <v>92</v>
      </c>
      <c r="B1" s="2" t="s">
        <v>141</v>
      </c>
      <c r="G1" s="2"/>
    </row>
    <row r="2" spans="1:16" x14ac:dyDescent="0.35">
      <c r="A2" s="1" t="s">
        <v>78</v>
      </c>
      <c r="B2" s="1" t="s">
        <v>82</v>
      </c>
      <c r="C2" s="1" t="s">
        <v>84</v>
      </c>
      <c r="D2" s="1" t="s">
        <v>83</v>
      </c>
      <c r="E2" s="1" t="s">
        <v>85</v>
      </c>
      <c r="F2" s="1" t="s">
        <v>86</v>
      </c>
      <c r="G2" s="1" t="s">
        <v>87</v>
      </c>
      <c r="H2" s="1" t="s">
        <v>77</v>
      </c>
      <c r="I2" s="1" t="s">
        <v>114</v>
      </c>
      <c r="J2" s="1" t="s">
        <v>110</v>
      </c>
      <c r="K2" s="1" t="s">
        <v>111</v>
      </c>
      <c r="L2" s="1" t="s">
        <v>115</v>
      </c>
      <c r="M2" s="1" t="s">
        <v>110</v>
      </c>
      <c r="N2" s="1" t="s">
        <v>111</v>
      </c>
      <c r="O2" s="1" t="s">
        <v>112</v>
      </c>
      <c r="P2" s="1" t="s">
        <v>116</v>
      </c>
    </row>
    <row r="3" spans="1:16" x14ac:dyDescent="0.35">
      <c r="A3">
        <v>2</v>
      </c>
      <c r="B3">
        <v>30.1</v>
      </c>
      <c r="C3">
        <v>1.67</v>
      </c>
      <c r="E3">
        <v>7.58</v>
      </c>
      <c r="F3">
        <v>3.9361999999999999</v>
      </c>
      <c r="G3" s="2">
        <f>E3*F3</f>
        <v>29.836396000000001</v>
      </c>
      <c r="I3">
        <v>29.34</v>
      </c>
      <c r="J3">
        <v>1.96</v>
      </c>
      <c r="L3">
        <v>5.83</v>
      </c>
      <c r="M3">
        <v>4.4000000000000004</v>
      </c>
    </row>
    <row r="4" spans="1:16" x14ac:dyDescent="0.35">
      <c r="A4" s="1"/>
      <c r="G4" s="2"/>
    </row>
    <row r="5" spans="1:16" x14ac:dyDescent="0.35">
      <c r="A5" s="1"/>
      <c r="G5" s="2"/>
    </row>
    <row r="6" spans="1:16" x14ac:dyDescent="0.35">
      <c r="A6" s="1" t="s">
        <v>127</v>
      </c>
    </row>
    <row r="7" spans="1:16" x14ac:dyDescent="0.35">
      <c r="A7" s="3" t="s">
        <v>143</v>
      </c>
      <c r="I7" s="3"/>
    </row>
    <row r="8" spans="1:16" x14ac:dyDescent="0.35">
      <c r="A8" s="1" t="s">
        <v>78</v>
      </c>
      <c r="B8" s="1" t="s">
        <v>154</v>
      </c>
      <c r="C8" s="1" t="s">
        <v>155</v>
      </c>
      <c r="D8" s="1" t="s">
        <v>81</v>
      </c>
      <c r="E8" s="1" t="s">
        <v>97</v>
      </c>
      <c r="F8" s="1" t="s">
        <v>138</v>
      </c>
      <c r="G8" s="1" t="s">
        <v>139</v>
      </c>
      <c r="I8" s="1"/>
      <c r="J8" s="1"/>
      <c r="K8" s="1"/>
      <c r="L8" s="1"/>
      <c r="M8" s="1"/>
      <c r="N8" s="1"/>
      <c r="O8" s="1"/>
    </row>
    <row r="9" spans="1:16" x14ac:dyDescent="0.35">
      <c r="A9">
        <v>0</v>
      </c>
      <c r="B9">
        <v>0</v>
      </c>
      <c r="E9">
        <v>71.7</v>
      </c>
    </row>
    <row r="10" spans="1:16" x14ac:dyDescent="0.35">
      <c r="A10">
        <v>20</v>
      </c>
      <c r="B10">
        <v>1.3859999999999999</v>
      </c>
      <c r="C10">
        <v>6.7799999999999999E-2</v>
      </c>
      <c r="D10">
        <f>B10*C10</f>
        <v>9.3970799999999993E-2</v>
      </c>
    </row>
    <row r="11" spans="1:16" x14ac:dyDescent="0.35">
      <c r="A11">
        <v>40</v>
      </c>
      <c r="B11">
        <v>2.7170000000000001</v>
      </c>
      <c r="C11">
        <v>6.7199999999999996E-2</v>
      </c>
      <c r="D11">
        <f t="shared" ref="D11:D41" si="0">B11*C11</f>
        <v>0.18258240000000001</v>
      </c>
      <c r="L11" s="1"/>
    </row>
    <row r="12" spans="1:16" x14ac:dyDescent="0.35">
      <c r="A12">
        <v>60</v>
      </c>
      <c r="B12">
        <v>4.0469999999999997</v>
      </c>
      <c r="C12">
        <v>6.6799999999999998E-2</v>
      </c>
      <c r="D12">
        <f t="shared" si="0"/>
        <v>0.27033959999999996</v>
      </c>
    </row>
    <row r="13" spans="1:16" x14ac:dyDescent="0.35">
      <c r="A13">
        <v>80</v>
      </c>
      <c r="B13">
        <v>5.351</v>
      </c>
      <c r="C13">
        <v>6.6199999999999995E-2</v>
      </c>
      <c r="D13">
        <f t="shared" si="0"/>
        <v>0.35423619999999995</v>
      </c>
    </row>
    <row r="14" spans="1:16" x14ac:dyDescent="0.35">
      <c r="A14">
        <v>100</v>
      </c>
      <c r="B14">
        <v>6.6429999999999998</v>
      </c>
      <c r="C14">
        <v>6.5799999999999997E-2</v>
      </c>
      <c r="D14">
        <f t="shared" si="0"/>
        <v>0.43710939999999998</v>
      </c>
    </row>
    <row r="15" spans="1:16" x14ac:dyDescent="0.35">
      <c r="A15">
        <v>120</v>
      </c>
      <c r="B15">
        <v>7.9260000000000002</v>
      </c>
      <c r="C15">
        <v>6.54E-2</v>
      </c>
      <c r="D15">
        <f t="shared" si="0"/>
        <v>0.51836040000000005</v>
      </c>
    </row>
    <row r="16" spans="1:16" x14ac:dyDescent="0.35">
      <c r="A16">
        <v>140</v>
      </c>
      <c r="B16">
        <v>9.2159999999999993</v>
      </c>
      <c r="C16">
        <v>6.5199999999999994E-2</v>
      </c>
      <c r="D16">
        <f t="shared" si="0"/>
        <v>0.60088319999999995</v>
      </c>
    </row>
    <row r="17" spans="1:14" x14ac:dyDescent="0.35">
      <c r="A17">
        <v>160</v>
      </c>
      <c r="B17">
        <v>10.499000000000001</v>
      </c>
      <c r="C17">
        <v>6.4899999999999999E-2</v>
      </c>
      <c r="D17">
        <f t="shared" si="0"/>
        <v>0.68138510000000008</v>
      </c>
    </row>
    <row r="18" spans="1:14" x14ac:dyDescent="0.35">
      <c r="A18">
        <v>180</v>
      </c>
      <c r="B18">
        <v>11.756</v>
      </c>
      <c r="C18">
        <v>6.4600000000000005E-2</v>
      </c>
      <c r="D18">
        <f t="shared" si="0"/>
        <v>0.75943760000000005</v>
      </c>
      <c r="E18" s="1"/>
      <c r="F18" s="1"/>
      <c r="J18" s="1"/>
      <c r="K18" s="1"/>
      <c r="L18" s="1"/>
      <c r="M18" s="1"/>
      <c r="N18" s="1"/>
    </row>
    <row r="19" spans="1:14" x14ac:dyDescent="0.35">
      <c r="A19">
        <v>200</v>
      </c>
      <c r="B19">
        <v>13.036</v>
      </c>
      <c r="C19">
        <v>6.4399999999999999E-2</v>
      </c>
      <c r="D19">
        <f t="shared" si="0"/>
        <v>0.8395184</v>
      </c>
    </row>
    <row r="20" spans="1:14" x14ac:dyDescent="0.35">
      <c r="A20">
        <v>220</v>
      </c>
      <c r="B20">
        <v>14.218</v>
      </c>
      <c r="C20">
        <v>6.3899999999999998E-2</v>
      </c>
      <c r="D20">
        <f t="shared" si="0"/>
        <v>0.90853019999999995</v>
      </c>
    </row>
    <row r="21" spans="1:14" x14ac:dyDescent="0.35">
      <c r="A21">
        <v>240</v>
      </c>
      <c r="B21">
        <v>15.436</v>
      </c>
      <c r="C21">
        <v>6.3600000000000004E-2</v>
      </c>
      <c r="D21">
        <f t="shared" si="0"/>
        <v>0.98172960000000009</v>
      </c>
    </row>
    <row r="22" spans="1:14" x14ac:dyDescent="0.35">
      <c r="A22">
        <v>260</v>
      </c>
      <c r="B22">
        <v>16.640999999999998</v>
      </c>
      <c r="C22">
        <v>6.3200000000000006E-2</v>
      </c>
      <c r="D22">
        <f t="shared" si="0"/>
        <v>1.0517112</v>
      </c>
      <c r="E22" s="1"/>
    </row>
    <row r="23" spans="1:14" x14ac:dyDescent="0.35">
      <c r="A23">
        <v>280</v>
      </c>
      <c r="B23">
        <v>17.821000000000002</v>
      </c>
      <c r="C23">
        <v>6.2899999999999998E-2</v>
      </c>
      <c r="D23">
        <f t="shared" si="0"/>
        <v>1.1209409000000001</v>
      </c>
    </row>
    <row r="24" spans="1:14" x14ac:dyDescent="0.35">
      <c r="A24">
        <v>300</v>
      </c>
      <c r="B24">
        <v>19.077999999999999</v>
      </c>
      <c r="C24">
        <v>6.2799999999999995E-2</v>
      </c>
      <c r="D24">
        <f t="shared" si="0"/>
        <v>1.1980983999999999</v>
      </c>
    </row>
    <row r="25" spans="1:14" x14ac:dyDescent="0.35">
      <c r="A25">
        <v>320</v>
      </c>
      <c r="B25">
        <v>20.207000000000001</v>
      </c>
      <c r="C25">
        <v>6.2399999999999997E-2</v>
      </c>
      <c r="D25">
        <f t="shared" si="0"/>
        <v>1.2609167999999999</v>
      </c>
    </row>
    <row r="26" spans="1:14" x14ac:dyDescent="0.35">
      <c r="A26">
        <v>340</v>
      </c>
      <c r="B26">
        <v>21.390999999999998</v>
      </c>
      <c r="C26">
        <v>6.2300000000000001E-2</v>
      </c>
      <c r="D26">
        <f t="shared" si="0"/>
        <v>1.3326593</v>
      </c>
    </row>
    <row r="27" spans="1:14" x14ac:dyDescent="0.35">
      <c r="A27">
        <v>360</v>
      </c>
      <c r="B27">
        <v>22.542999999999999</v>
      </c>
      <c r="C27">
        <v>6.2100000000000002E-2</v>
      </c>
      <c r="D27">
        <f t="shared" si="0"/>
        <v>1.3999203</v>
      </c>
    </row>
    <row r="28" spans="1:14" x14ac:dyDescent="0.35">
      <c r="A28">
        <v>380</v>
      </c>
      <c r="B28">
        <v>23.911000000000001</v>
      </c>
      <c r="C28">
        <v>6.2300000000000001E-2</v>
      </c>
      <c r="D28">
        <f t="shared" si="0"/>
        <v>1.4896553000000001</v>
      </c>
    </row>
    <row r="29" spans="1:14" x14ac:dyDescent="0.35">
      <c r="A29">
        <v>400</v>
      </c>
      <c r="B29">
        <v>25.225999999999999</v>
      </c>
      <c r="C29">
        <v>6.2199999999999998E-2</v>
      </c>
      <c r="D29">
        <f t="shared" si="0"/>
        <v>1.5690571999999998</v>
      </c>
    </row>
    <row r="30" spans="1:14" x14ac:dyDescent="0.35">
      <c r="A30">
        <v>450</v>
      </c>
      <c r="B30">
        <v>28.251999999999999</v>
      </c>
      <c r="C30">
        <v>6.1899999999999997E-2</v>
      </c>
      <c r="D30">
        <f t="shared" si="0"/>
        <v>1.7487987999999999</v>
      </c>
    </row>
    <row r="31" spans="1:14" x14ac:dyDescent="0.35">
      <c r="A31">
        <v>500</v>
      </c>
      <c r="B31">
        <v>31.068000000000001</v>
      </c>
      <c r="C31">
        <v>6.13E-2</v>
      </c>
      <c r="D31">
        <f t="shared" si="0"/>
        <v>1.9044684000000001</v>
      </c>
    </row>
    <row r="32" spans="1:14" x14ac:dyDescent="0.35">
      <c r="A32">
        <v>550</v>
      </c>
      <c r="B32">
        <v>33.537999999999997</v>
      </c>
      <c r="C32">
        <v>6.0199999999999997E-2</v>
      </c>
      <c r="D32">
        <f t="shared" si="0"/>
        <v>2.0189875999999995</v>
      </c>
    </row>
    <row r="33" spans="1:5" x14ac:dyDescent="0.35">
      <c r="A33">
        <v>600</v>
      </c>
      <c r="B33">
        <v>35.817</v>
      </c>
      <c r="C33">
        <v>5.8900000000000001E-2</v>
      </c>
      <c r="D33">
        <f t="shared" si="0"/>
        <v>2.1096213000000001</v>
      </c>
    </row>
    <row r="34" spans="1:5" x14ac:dyDescent="0.35">
      <c r="A34">
        <v>650</v>
      </c>
      <c r="B34">
        <v>38.365000000000002</v>
      </c>
      <c r="C34">
        <v>5.8299999999999998E-2</v>
      </c>
      <c r="D34">
        <f t="shared" si="0"/>
        <v>2.2366795000000002</v>
      </c>
    </row>
    <row r="35" spans="1:5" x14ac:dyDescent="0.35">
      <c r="A35">
        <v>700</v>
      </c>
      <c r="B35">
        <v>41.167999999999999</v>
      </c>
      <c r="C35">
        <v>5.8099999999999999E-2</v>
      </c>
      <c r="D35">
        <f t="shared" si="0"/>
        <v>2.3918607999999999</v>
      </c>
    </row>
    <row r="36" spans="1:5" x14ac:dyDescent="0.35">
      <c r="A36">
        <v>750</v>
      </c>
      <c r="B36">
        <v>42.805</v>
      </c>
      <c r="C36">
        <v>5.6300000000000003E-2</v>
      </c>
      <c r="D36">
        <f t="shared" si="0"/>
        <v>2.4099215000000003</v>
      </c>
    </row>
    <row r="37" spans="1:5" x14ac:dyDescent="0.35">
      <c r="A37">
        <v>800</v>
      </c>
      <c r="B37">
        <v>43.079000000000001</v>
      </c>
      <c r="C37">
        <v>5.3100000000000001E-2</v>
      </c>
      <c r="D37">
        <f t="shared" si="0"/>
        <v>2.2874949</v>
      </c>
    </row>
    <row r="38" spans="1:5" x14ac:dyDescent="0.35">
      <c r="A38">
        <v>850</v>
      </c>
      <c r="B38">
        <v>43.162999999999997</v>
      </c>
      <c r="C38">
        <v>5.0099999999999999E-2</v>
      </c>
      <c r="D38">
        <f t="shared" si="0"/>
        <v>2.1624662999999997</v>
      </c>
      <c r="E38" s="1"/>
    </row>
    <row r="39" spans="1:5" x14ac:dyDescent="0.35">
      <c r="A39">
        <v>900</v>
      </c>
      <c r="B39">
        <v>43.228000000000002</v>
      </c>
      <c r="C39">
        <v>4.7300000000000002E-2</v>
      </c>
      <c r="D39">
        <f t="shared" si="0"/>
        <v>2.0446844</v>
      </c>
    </row>
    <row r="40" spans="1:5" x14ac:dyDescent="0.35">
      <c r="A40">
        <v>950</v>
      </c>
      <c r="B40">
        <v>43.273000000000003</v>
      </c>
      <c r="C40">
        <v>4.4900000000000002E-2</v>
      </c>
      <c r="D40">
        <f t="shared" si="0"/>
        <v>1.9429577000000002</v>
      </c>
    </row>
    <row r="41" spans="1:5" x14ac:dyDescent="0.35">
      <c r="A41">
        <v>1000</v>
      </c>
      <c r="B41">
        <v>43.301000000000002</v>
      </c>
      <c r="C41">
        <v>4.2599999999999999E-2</v>
      </c>
      <c r="D41">
        <f t="shared" si="0"/>
        <v>1.8446226000000001</v>
      </c>
      <c r="E41">
        <v>72.599999999999994</v>
      </c>
    </row>
    <row r="42" spans="1:5" x14ac:dyDescent="0.35">
      <c r="B42">
        <v>43.816000000000003</v>
      </c>
      <c r="C42">
        <v>0</v>
      </c>
    </row>
    <row r="43" spans="1:5" x14ac:dyDescent="0.35">
      <c r="D43" s="1"/>
    </row>
    <row r="46" spans="1:5" x14ac:dyDescent="0.35">
      <c r="B46" s="1"/>
    </row>
  </sheetData>
  <pageMargins left="0.7" right="0.7" top="0.75" bottom="0.75" header="0.3" footer="0.3"/>
  <pageSetup paperSize="9" orientation="portrait" horizontalDpi="360" verticalDpi="36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543EF-9815-4A4D-BC3D-3C120CD6D3DA}">
  <dimension ref="A1:P46"/>
  <sheetViews>
    <sheetView workbookViewId="0">
      <selection activeCell="E11" sqref="E11"/>
    </sheetView>
  </sheetViews>
  <sheetFormatPr defaultRowHeight="14.5" x14ac:dyDescent="0.35"/>
  <cols>
    <col min="1" max="1" width="17.7265625" customWidth="1"/>
    <col min="2" max="2" width="11.453125" bestFit="1" customWidth="1"/>
    <col min="3" max="3" width="10.90625" bestFit="1" customWidth="1"/>
    <col min="4" max="4" width="17.1796875" bestFit="1" customWidth="1"/>
    <col min="5" max="5" width="12.54296875" bestFit="1" customWidth="1"/>
    <col min="6" max="6" width="12" bestFit="1" customWidth="1"/>
    <col min="7" max="7" width="18.26953125" bestFit="1" customWidth="1"/>
    <col min="8" max="8" width="6" bestFit="1" customWidth="1"/>
    <col min="9" max="9" width="17.6328125" bestFit="1" customWidth="1"/>
    <col min="10" max="12" width="13.08984375" bestFit="1" customWidth="1"/>
    <col min="13" max="13" width="9.6328125" bestFit="1" customWidth="1"/>
    <col min="14" max="14" width="13.08984375" bestFit="1" customWidth="1"/>
    <col min="15" max="15" width="5.90625" bestFit="1" customWidth="1"/>
    <col min="16" max="16" width="9.6328125" bestFit="1" customWidth="1"/>
  </cols>
  <sheetData>
    <row r="1" spans="1:16" x14ac:dyDescent="0.35">
      <c r="A1" s="1" t="s">
        <v>92</v>
      </c>
      <c r="B1" s="2" t="s">
        <v>142</v>
      </c>
      <c r="G1" s="2"/>
    </row>
    <row r="2" spans="1:16" x14ac:dyDescent="0.35">
      <c r="A2" s="1" t="s">
        <v>78</v>
      </c>
      <c r="B2" s="1" t="s">
        <v>82</v>
      </c>
      <c r="C2" s="1" t="s">
        <v>84</v>
      </c>
      <c r="D2" s="1" t="s">
        <v>83</v>
      </c>
      <c r="E2" s="1" t="s">
        <v>85</v>
      </c>
      <c r="F2" s="1" t="s">
        <v>86</v>
      </c>
      <c r="G2" s="1" t="s">
        <v>87</v>
      </c>
      <c r="H2" s="1" t="s">
        <v>77</v>
      </c>
      <c r="I2" s="1" t="s">
        <v>114</v>
      </c>
      <c r="J2" s="1" t="s">
        <v>110</v>
      </c>
      <c r="K2" s="1" t="s">
        <v>111</v>
      </c>
      <c r="L2" s="1" t="s">
        <v>115</v>
      </c>
      <c r="M2" s="1" t="s">
        <v>110</v>
      </c>
      <c r="N2" s="1" t="s">
        <v>111</v>
      </c>
      <c r="O2" s="1" t="s">
        <v>112</v>
      </c>
      <c r="P2" s="1" t="s">
        <v>116</v>
      </c>
    </row>
    <row r="3" spans="1:16" x14ac:dyDescent="0.35">
      <c r="A3">
        <v>2</v>
      </c>
      <c r="B3">
        <v>75.099999999999994</v>
      </c>
      <c r="C3">
        <v>0.8</v>
      </c>
      <c r="E3">
        <v>7.67</v>
      </c>
      <c r="F3">
        <v>3.9491000000000001</v>
      </c>
      <c r="G3" s="5">
        <f>E3*F3</f>
        <v>30.289597000000001</v>
      </c>
      <c r="I3">
        <v>73.16</v>
      </c>
      <c r="J3">
        <v>1.1100000000000001</v>
      </c>
      <c r="L3">
        <v>7.25</v>
      </c>
      <c r="M3">
        <v>8.75</v>
      </c>
    </row>
    <row r="4" spans="1:16" x14ac:dyDescent="0.35">
      <c r="A4" s="1"/>
      <c r="G4" s="2"/>
    </row>
    <row r="5" spans="1:16" x14ac:dyDescent="0.35">
      <c r="A5" s="1"/>
      <c r="G5" s="2"/>
    </row>
    <row r="6" spans="1:16" x14ac:dyDescent="0.35">
      <c r="A6" s="1" t="s">
        <v>127</v>
      </c>
    </row>
    <row r="7" spans="1:16" x14ac:dyDescent="0.35">
      <c r="A7" s="3" t="s">
        <v>143</v>
      </c>
      <c r="I7" s="3"/>
    </row>
    <row r="8" spans="1:16" x14ac:dyDescent="0.35">
      <c r="A8" s="1" t="s">
        <v>78</v>
      </c>
      <c r="B8" s="1" t="s">
        <v>154</v>
      </c>
      <c r="C8" s="1" t="s">
        <v>155</v>
      </c>
      <c r="D8" s="1" t="s">
        <v>81</v>
      </c>
      <c r="E8" s="1" t="s">
        <v>97</v>
      </c>
      <c r="F8" s="1" t="s">
        <v>138</v>
      </c>
      <c r="G8" s="1" t="s">
        <v>139</v>
      </c>
      <c r="I8" s="1"/>
      <c r="J8" s="1"/>
      <c r="K8" s="1"/>
      <c r="L8" s="1"/>
      <c r="M8" s="1"/>
      <c r="N8" s="1"/>
      <c r="O8" s="1"/>
    </row>
    <row r="9" spans="1:16" x14ac:dyDescent="0.35">
      <c r="A9">
        <v>0</v>
      </c>
      <c r="B9">
        <v>0</v>
      </c>
      <c r="D9">
        <v>0</v>
      </c>
    </row>
    <row r="10" spans="1:16" x14ac:dyDescent="0.35">
      <c r="A10">
        <v>20</v>
      </c>
      <c r="B10">
        <v>1.036</v>
      </c>
      <c r="C10">
        <v>4.9099999999999998E-2</v>
      </c>
      <c r="D10">
        <f>B10*C10</f>
        <v>5.0867599999999999E-2</v>
      </c>
      <c r="E10">
        <v>71</v>
      </c>
    </row>
    <row r="11" spans="1:16" x14ac:dyDescent="0.35">
      <c r="A11">
        <v>40</v>
      </c>
      <c r="B11">
        <v>2.0350000000000001</v>
      </c>
      <c r="C11">
        <v>5.0200000000000002E-2</v>
      </c>
      <c r="D11">
        <f t="shared" ref="D11:D41" si="0">B11*C11</f>
        <v>0.10215700000000001</v>
      </c>
      <c r="L11" s="1"/>
    </row>
    <row r="12" spans="1:16" x14ac:dyDescent="0.35">
      <c r="A12">
        <v>60</v>
      </c>
      <c r="B12">
        <v>3.0459999999999998</v>
      </c>
      <c r="C12">
        <v>0.501</v>
      </c>
      <c r="D12">
        <f t="shared" si="0"/>
        <v>1.526046</v>
      </c>
    </row>
    <row r="13" spans="1:16" x14ac:dyDescent="0.35">
      <c r="A13">
        <v>80</v>
      </c>
      <c r="B13">
        <v>4.0659999999999998</v>
      </c>
      <c r="C13">
        <v>5.0099999999999999E-2</v>
      </c>
      <c r="D13">
        <f t="shared" si="0"/>
        <v>0.20370659999999999</v>
      </c>
    </row>
    <row r="14" spans="1:16" x14ac:dyDescent="0.35">
      <c r="A14">
        <v>100</v>
      </c>
      <c r="B14">
        <v>5.069</v>
      </c>
      <c r="C14">
        <v>0.05</v>
      </c>
      <c r="D14">
        <f t="shared" si="0"/>
        <v>0.25345000000000001</v>
      </c>
    </row>
    <row r="15" spans="1:16" x14ac:dyDescent="0.35">
      <c r="A15">
        <v>120</v>
      </c>
      <c r="B15">
        <v>6.0679999999999996</v>
      </c>
      <c r="C15">
        <v>4.99E-2</v>
      </c>
      <c r="D15">
        <f t="shared" si="0"/>
        <v>0.30279319999999998</v>
      </c>
    </row>
    <row r="16" spans="1:16" x14ac:dyDescent="0.35">
      <c r="A16">
        <v>140</v>
      </c>
      <c r="B16">
        <v>7.1150000000000002</v>
      </c>
      <c r="C16">
        <v>5.0099999999999999E-2</v>
      </c>
      <c r="D16">
        <f t="shared" si="0"/>
        <v>0.35646149999999999</v>
      </c>
    </row>
    <row r="17" spans="1:14" x14ac:dyDescent="0.35">
      <c r="A17">
        <v>160</v>
      </c>
      <c r="B17">
        <v>8.09</v>
      </c>
      <c r="C17">
        <v>4.99E-2</v>
      </c>
      <c r="D17">
        <f t="shared" si="0"/>
        <v>0.40369099999999997</v>
      </c>
    </row>
    <row r="18" spans="1:14" x14ac:dyDescent="0.35">
      <c r="A18">
        <v>180</v>
      </c>
      <c r="B18">
        <v>9.0649999999999995</v>
      </c>
      <c r="C18">
        <v>4.9700000000000001E-2</v>
      </c>
      <c r="D18">
        <f t="shared" si="0"/>
        <v>0.4505305</v>
      </c>
      <c r="E18" s="1"/>
      <c r="F18" s="1"/>
      <c r="J18" s="1"/>
      <c r="K18" s="1"/>
      <c r="L18" s="1"/>
      <c r="M18" s="1"/>
      <c r="N18" s="1"/>
    </row>
    <row r="19" spans="1:14" x14ac:dyDescent="0.35">
      <c r="A19">
        <v>200</v>
      </c>
      <c r="B19">
        <v>10.007</v>
      </c>
      <c r="C19">
        <v>4.9399999999999999E-2</v>
      </c>
      <c r="D19">
        <f t="shared" si="0"/>
        <v>0.4943458</v>
      </c>
    </row>
    <row r="20" spans="1:14" x14ac:dyDescent="0.35">
      <c r="A20">
        <v>220</v>
      </c>
      <c r="B20">
        <v>10.974</v>
      </c>
      <c r="C20">
        <v>4.9200000000000001E-2</v>
      </c>
      <c r="D20">
        <f t="shared" si="0"/>
        <v>0.53992079999999998</v>
      </c>
    </row>
    <row r="21" spans="1:14" x14ac:dyDescent="0.35">
      <c r="A21">
        <v>240</v>
      </c>
      <c r="B21">
        <v>11.965999999999999</v>
      </c>
      <c r="C21">
        <v>4.9099999999999998E-2</v>
      </c>
      <c r="D21">
        <f t="shared" si="0"/>
        <v>0.5875305999999999</v>
      </c>
    </row>
    <row r="22" spans="1:14" x14ac:dyDescent="0.35">
      <c r="A22">
        <v>260</v>
      </c>
      <c r="B22">
        <v>12.881</v>
      </c>
      <c r="C22">
        <v>4.8899999999999999E-2</v>
      </c>
      <c r="D22">
        <f t="shared" si="0"/>
        <v>0.62988089999999997</v>
      </c>
      <c r="E22" s="1"/>
    </row>
    <row r="23" spans="1:14" x14ac:dyDescent="0.35">
      <c r="A23">
        <v>280</v>
      </c>
      <c r="B23">
        <v>13.811</v>
      </c>
      <c r="C23">
        <v>4.8500000000000001E-2</v>
      </c>
      <c r="D23">
        <f t="shared" si="0"/>
        <v>0.66983349999999997</v>
      </c>
    </row>
    <row r="24" spans="1:14" x14ac:dyDescent="0.35">
      <c r="A24">
        <v>300</v>
      </c>
      <c r="B24">
        <v>14.691000000000001</v>
      </c>
      <c r="C24">
        <v>4.8300000000000003E-2</v>
      </c>
      <c r="D24">
        <f t="shared" si="0"/>
        <v>0.70957530000000002</v>
      </c>
    </row>
    <row r="25" spans="1:14" x14ac:dyDescent="0.35">
      <c r="A25">
        <v>320</v>
      </c>
      <c r="B25">
        <v>15.577</v>
      </c>
      <c r="C25">
        <v>4.8000000000000001E-2</v>
      </c>
      <c r="D25">
        <f t="shared" si="0"/>
        <v>0.74769600000000003</v>
      </c>
    </row>
    <row r="26" spans="1:14" x14ac:dyDescent="0.35">
      <c r="A26">
        <v>340</v>
      </c>
      <c r="B26">
        <v>16.492999999999999</v>
      </c>
      <c r="C26">
        <v>4.7800000000000002E-2</v>
      </c>
      <c r="D26">
        <f t="shared" si="0"/>
        <v>0.78836539999999999</v>
      </c>
    </row>
    <row r="27" spans="1:14" x14ac:dyDescent="0.35">
      <c r="A27">
        <v>360</v>
      </c>
      <c r="B27">
        <v>17.414000000000001</v>
      </c>
      <c r="C27">
        <v>4.7500000000000001E-2</v>
      </c>
      <c r="D27">
        <f t="shared" si="0"/>
        <v>0.82716500000000004</v>
      </c>
    </row>
    <row r="28" spans="1:14" x14ac:dyDescent="0.35">
      <c r="A28">
        <v>380</v>
      </c>
      <c r="B28">
        <v>18.244</v>
      </c>
      <c r="C28">
        <v>4.7300000000000002E-2</v>
      </c>
      <c r="D28">
        <f t="shared" si="0"/>
        <v>0.86294120000000007</v>
      </c>
    </row>
    <row r="29" spans="1:14" x14ac:dyDescent="0.35">
      <c r="A29">
        <v>400</v>
      </c>
      <c r="B29">
        <v>19.157</v>
      </c>
      <c r="C29">
        <v>4.7199999999999999E-2</v>
      </c>
      <c r="D29">
        <f t="shared" si="0"/>
        <v>0.90421039999999997</v>
      </c>
    </row>
    <row r="30" spans="1:14" x14ac:dyDescent="0.35">
      <c r="A30">
        <v>450</v>
      </c>
      <c r="B30">
        <v>21.283000000000001</v>
      </c>
      <c r="C30">
        <v>4.6600000000000003E-2</v>
      </c>
      <c r="D30">
        <f t="shared" si="0"/>
        <v>0.99178780000000011</v>
      </c>
    </row>
    <row r="31" spans="1:14" x14ac:dyDescent="0.35">
      <c r="A31">
        <v>500</v>
      </c>
      <c r="B31">
        <v>23.446999999999999</v>
      </c>
      <c r="C31">
        <v>4.6100000000000002E-2</v>
      </c>
      <c r="D31">
        <f t="shared" si="0"/>
        <v>1.0809067000000001</v>
      </c>
    </row>
    <row r="32" spans="1:14" x14ac:dyDescent="0.35">
      <c r="A32">
        <v>550</v>
      </c>
      <c r="B32">
        <v>25.695</v>
      </c>
      <c r="C32">
        <v>4.58E-2</v>
      </c>
      <c r="D32">
        <f t="shared" si="0"/>
        <v>1.176831</v>
      </c>
    </row>
    <row r="33" spans="1:5" x14ac:dyDescent="0.35">
      <c r="A33">
        <v>600</v>
      </c>
      <c r="B33">
        <v>27.861000000000001</v>
      </c>
      <c r="C33">
        <v>4.5699999999999998E-2</v>
      </c>
      <c r="D33">
        <f t="shared" si="0"/>
        <v>1.2732477</v>
      </c>
    </row>
    <row r="34" spans="1:5" x14ac:dyDescent="0.35">
      <c r="A34">
        <v>650</v>
      </c>
      <c r="B34">
        <v>30.974</v>
      </c>
      <c r="C34">
        <v>4.5400000000000003E-2</v>
      </c>
      <c r="D34">
        <f t="shared" si="0"/>
        <v>1.4062196</v>
      </c>
    </row>
    <row r="35" spans="1:5" x14ac:dyDescent="0.35">
      <c r="A35">
        <v>700</v>
      </c>
      <c r="B35">
        <v>31.876000000000001</v>
      </c>
      <c r="C35">
        <v>4.48E-2</v>
      </c>
      <c r="D35">
        <f t="shared" si="0"/>
        <v>1.4280448000000001</v>
      </c>
    </row>
    <row r="36" spans="1:5" x14ac:dyDescent="0.35">
      <c r="A36">
        <v>750</v>
      </c>
      <c r="B36">
        <v>33.554000000000002</v>
      </c>
      <c r="C36">
        <v>4.3999999999999997E-2</v>
      </c>
      <c r="D36">
        <f t="shared" si="0"/>
        <v>1.4763759999999999</v>
      </c>
    </row>
    <row r="37" spans="1:5" x14ac:dyDescent="0.35">
      <c r="A37">
        <v>800</v>
      </c>
      <c r="B37">
        <v>35.113</v>
      </c>
      <c r="C37">
        <v>4.3099999999999999E-2</v>
      </c>
      <c r="D37">
        <f t="shared" si="0"/>
        <v>1.5133703000000001</v>
      </c>
    </row>
    <row r="38" spans="1:5" x14ac:dyDescent="0.35">
      <c r="A38">
        <v>850</v>
      </c>
      <c r="B38">
        <v>36.697000000000003</v>
      </c>
      <c r="C38">
        <v>4.24E-2</v>
      </c>
      <c r="D38">
        <f t="shared" si="0"/>
        <v>1.5559528</v>
      </c>
      <c r="E38" s="1"/>
    </row>
    <row r="39" spans="1:5" x14ac:dyDescent="0.35">
      <c r="A39">
        <v>900</v>
      </c>
      <c r="B39">
        <v>38.667999999999999</v>
      </c>
      <c r="C39">
        <v>4.2200000000000001E-2</v>
      </c>
      <c r="D39">
        <f t="shared" si="0"/>
        <v>1.6317896000000001</v>
      </c>
    </row>
    <row r="40" spans="1:5" x14ac:dyDescent="0.35">
      <c r="A40">
        <v>950</v>
      </c>
      <c r="B40">
        <v>40.673000000000002</v>
      </c>
      <c r="C40">
        <v>4.2099999999999999E-2</v>
      </c>
      <c r="D40">
        <f t="shared" si="0"/>
        <v>1.7123333000000001</v>
      </c>
    </row>
    <row r="41" spans="1:5" x14ac:dyDescent="0.35">
      <c r="A41">
        <v>1000</v>
      </c>
      <c r="B41">
        <v>42.323</v>
      </c>
      <c r="C41">
        <v>4.1599999999999998E-2</v>
      </c>
      <c r="D41">
        <f t="shared" si="0"/>
        <v>1.7606367999999999</v>
      </c>
      <c r="E41">
        <v>71.8</v>
      </c>
    </row>
    <row r="42" spans="1:5" x14ac:dyDescent="0.35">
      <c r="B42">
        <v>43.893999999999998</v>
      </c>
      <c r="C42">
        <v>0</v>
      </c>
    </row>
    <row r="43" spans="1:5" x14ac:dyDescent="0.35">
      <c r="D43" s="1"/>
    </row>
    <row r="46" spans="1:5" x14ac:dyDescent="0.35">
      <c r="B46" s="1"/>
    </row>
  </sheetData>
  <pageMargins left="0.7" right="0.7" top="0.75" bottom="0.75" header="0.3" footer="0.3"/>
  <pageSetup paperSize="9" orientation="portrait" horizontalDpi="360" verticalDpi="36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1F432F-7265-4E65-9EBF-3651F77F274A}">
  <dimension ref="A1:T50"/>
  <sheetViews>
    <sheetView zoomScale="96" workbookViewId="0">
      <selection activeCell="N7" sqref="N7"/>
    </sheetView>
  </sheetViews>
  <sheetFormatPr defaultRowHeight="14.5" x14ac:dyDescent="0.35"/>
  <cols>
    <col min="1" max="1" width="17.6328125" bestFit="1" customWidth="1"/>
    <col min="2" max="2" width="7.453125" bestFit="1" customWidth="1"/>
    <col min="3" max="3" width="8.81640625" bestFit="1" customWidth="1"/>
    <col min="4" max="4" width="13.08984375" bestFit="1" customWidth="1"/>
    <col min="5" max="5" width="12.08984375" bestFit="1" customWidth="1"/>
    <col min="6" max="6" width="9.81640625" customWidth="1"/>
    <col min="8" max="8" width="17.6328125" bestFit="1" customWidth="1"/>
    <col min="9" max="9" width="11.453125" bestFit="1" customWidth="1"/>
    <col min="10" max="10" width="10.90625" bestFit="1" customWidth="1"/>
    <col min="11" max="11" width="17.1796875" bestFit="1" customWidth="1"/>
    <col min="12" max="12" width="12.54296875" bestFit="1" customWidth="1"/>
    <col min="13" max="13" width="12" bestFit="1" customWidth="1"/>
    <col min="14" max="14" width="18.26953125" bestFit="1" customWidth="1"/>
    <col min="15" max="15" width="17.6328125" bestFit="1" customWidth="1"/>
    <col min="16" max="16" width="7.453125" bestFit="1" customWidth="1"/>
    <col min="18" max="18" width="13.08984375" bestFit="1" customWidth="1"/>
    <col min="19" max="19" width="9.6328125" bestFit="1" customWidth="1"/>
  </cols>
  <sheetData>
    <row r="1" spans="1:20" x14ac:dyDescent="0.35">
      <c r="A1" s="1" t="s">
        <v>90</v>
      </c>
      <c r="H1" s="1"/>
      <c r="N1" s="2"/>
    </row>
    <row r="2" spans="1:20" x14ac:dyDescent="0.35">
      <c r="A2" s="3"/>
      <c r="H2" s="3"/>
      <c r="N2" s="2"/>
      <c r="O2" s="3"/>
    </row>
    <row r="3" spans="1:20" x14ac:dyDescent="0.35">
      <c r="A3" s="3" t="s">
        <v>143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 x14ac:dyDescent="0.35">
      <c r="A4" s="1" t="s">
        <v>78</v>
      </c>
      <c r="B4" s="1" t="s">
        <v>154</v>
      </c>
      <c r="C4" s="1" t="s">
        <v>155</v>
      </c>
      <c r="D4" s="1" t="s">
        <v>81</v>
      </c>
      <c r="E4" s="1" t="s">
        <v>97</v>
      </c>
      <c r="F4" s="1" t="s">
        <v>138</v>
      </c>
    </row>
    <row r="5" spans="1:20" x14ac:dyDescent="0.35">
      <c r="A5">
        <v>0</v>
      </c>
      <c r="B5">
        <v>0</v>
      </c>
      <c r="D5">
        <v>0</v>
      </c>
    </row>
    <row r="6" spans="1:20" x14ac:dyDescent="0.35">
      <c r="A6">
        <v>20</v>
      </c>
      <c r="B6">
        <v>23.472000000000001</v>
      </c>
      <c r="C6">
        <v>1.1917</v>
      </c>
      <c r="D6">
        <f>B6*C6</f>
        <v>27.971582400000003</v>
      </c>
      <c r="E6">
        <v>67</v>
      </c>
    </row>
    <row r="7" spans="1:20" x14ac:dyDescent="0.35">
      <c r="A7">
        <v>40</v>
      </c>
      <c r="B7">
        <v>39.369</v>
      </c>
      <c r="C7">
        <v>0.98319999999999996</v>
      </c>
      <c r="D7">
        <f t="shared" ref="D7:D37" si="0">B7*C7</f>
        <v>38.707600800000002</v>
      </c>
    </row>
    <row r="8" spans="1:20" x14ac:dyDescent="0.35">
      <c r="A8">
        <v>60</v>
      </c>
      <c r="B8">
        <v>41.293999999999997</v>
      </c>
      <c r="C8">
        <v>0.68730000000000002</v>
      </c>
      <c r="D8">
        <f t="shared" si="0"/>
        <v>28.381366199999999</v>
      </c>
    </row>
    <row r="9" spans="1:20" x14ac:dyDescent="0.35">
      <c r="A9">
        <v>80</v>
      </c>
      <c r="B9">
        <v>42.014000000000003</v>
      </c>
      <c r="C9">
        <v>0.52439999999999998</v>
      </c>
      <c r="D9">
        <f t="shared" si="0"/>
        <v>22.032141599999999</v>
      </c>
    </row>
    <row r="10" spans="1:20" x14ac:dyDescent="0.35">
      <c r="A10">
        <v>100</v>
      </c>
      <c r="B10">
        <v>42.378999999999998</v>
      </c>
      <c r="C10">
        <v>0.4229</v>
      </c>
      <c r="D10">
        <f t="shared" si="0"/>
        <v>17.922079099999998</v>
      </c>
    </row>
    <row r="11" spans="1:20" x14ac:dyDescent="0.35">
      <c r="A11">
        <v>120</v>
      </c>
      <c r="B11">
        <v>42.609000000000002</v>
      </c>
      <c r="C11">
        <v>0.35420000000000001</v>
      </c>
      <c r="D11">
        <f t="shared" si="0"/>
        <v>15.092107800000001</v>
      </c>
      <c r="P11" s="1"/>
    </row>
    <row r="12" spans="1:20" x14ac:dyDescent="0.35">
      <c r="A12">
        <v>140</v>
      </c>
      <c r="B12">
        <v>42.750999999999998</v>
      </c>
      <c r="C12">
        <v>0.30459999999999998</v>
      </c>
      <c r="D12">
        <f t="shared" si="0"/>
        <v>13.021954599999999</v>
      </c>
    </row>
    <row r="13" spans="1:20" x14ac:dyDescent="0.35">
      <c r="A13">
        <v>160</v>
      </c>
      <c r="B13">
        <v>42.853999999999999</v>
      </c>
      <c r="C13">
        <v>0.26700000000000002</v>
      </c>
      <c r="D13">
        <f t="shared" si="0"/>
        <v>11.442018000000001</v>
      </c>
    </row>
    <row r="14" spans="1:20" x14ac:dyDescent="0.35">
      <c r="A14">
        <v>180</v>
      </c>
      <c r="B14">
        <v>42.927</v>
      </c>
      <c r="C14">
        <v>0.23760000000000001</v>
      </c>
      <c r="D14">
        <f t="shared" si="0"/>
        <v>10.199455200000001</v>
      </c>
      <c r="E14" s="1"/>
      <c r="F14" s="1"/>
    </row>
    <row r="15" spans="1:20" x14ac:dyDescent="0.35">
      <c r="A15">
        <v>200</v>
      </c>
      <c r="B15">
        <v>42.982999999999997</v>
      </c>
      <c r="C15">
        <v>0.214</v>
      </c>
      <c r="D15">
        <f t="shared" si="0"/>
        <v>9.1983619999999995</v>
      </c>
    </row>
    <row r="16" spans="1:20" x14ac:dyDescent="0.35">
      <c r="A16">
        <v>220</v>
      </c>
      <c r="B16">
        <v>43.027000000000001</v>
      </c>
      <c r="C16">
        <v>0.19470000000000001</v>
      </c>
      <c r="D16">
        <f t="shared" si="0"/>
        <v>8.3773569000000006</v>
      </c>
    </row>
    <row r="17" spans="1:5" x14ac:dyDescent="0.35">
      <c r="A17">
        <v>240</v>
      </c>
      <c r="B17">
        <v>43.061</v>
      </c>
      <c r="C17">
        <v>0.1787</v>
      </c>
      <c r="D17">
        <f t="shared" si="0"/>
        <v>7.6950006999999996</v>
      </c>
    </row>
    <row r="18" spans="1:5" x14ac:dyDescent="0.35">
      <c r="A18">
        <v>260</v>
      </c>
      <c r="B18">
        <v>43.069000000000003</v>
      </c>
      <c r="C18">
        <v>0.16489999999999999</v>
      </c>
      <c r="D18">
        <f t="shared" si="0"/>
        <v>7.1020780999999999</v>
      </c>
      <c r="E18" s="1"/>
    </row>
    <row r="19" spans="1:5" x14ac:dyDescent="0.35">
      <c r="A19">
        <v>280</v>
      </c>
      <c r="B19">
        <v>43.076999999999998</v>
      </c>
      <c r="C19">
        <v>0.15310000000000001</v>
      </c>
      <c r="D19">
        <f t="shared" si="0"/>
        <v>6.5950887000000007</v>
      </c>
    </row>
    <row r="20" spans="1:5" x14ac:dyDescent="0.35">
      <c r="A20">
        <v>300</v>
      </c>
      <c r="B20">
        <v>43.088999999999999</v>
      </c>
      <c r="C20">
        <v>0.14280000000000001</v>
      </c>
      <c r="D20">
        <f t="shared" si="0"/>
        <v>6.1531092000000003</v>
      </c>
    </row>
    <row r="21" spans="1:5" x14ac:dyDescent="0.35">
      <c r="A21">
        <v>320</v>
      </c>
      <c r="B21">
        <v>43.085999999999999</v>
      </c>
      <c r="C21">
        <v>0.1338</v>
      </c>
      <c r="D21">
        <f t="shared" si="0"/>
        <v>5.7649068000000003</v>
      </c>
    </row>
    <row r="22" spans="1:5" x14ac:dyDescent="0.35">
      <c r="A22">
        <v>340</v>
      </c>
      <c r="B22">
        <v>43.091000000000001</v>
      </c>
      <c r="C22">
        <v>0.126</v>
      </c>
      <c r="D22">
        <f t="shared" si="0"/>
        <v>5.4294660000000006</v>
      </c>
    </row>
    <row r="23" spans="1:5" x14ac:dyDescent="0.35">
      <c r="A23">
        <v>360</v>
      </c>
      <c r="B23">
        <v>43.082000000000001</v>
      </c>
      <c r="C23">
        <v>0.11890000000000001</v>
      </c>
      <c r="D23">
        <f t="shared" si="0"/>
        <v>5.1224498000000001</v>
      </c>
    </row>
    <row r="24" spans="1:5" x14ac:dyDescent="0.35">
      <c r="A24">
        <v>380</v>
      </c>
      <c r="B24">
        <v>43.079000000000001</v>
      </c>
      <c r="C24">
        <v>0.11260000000000001</v>
      </c>
      <c r="D24">
        <f t="shared" si="0"/>
        <v>4.8506954000000002</v>
      </c>
    </row>
    <row r="25" spans="1:5" x14ac:dyDescent="0.35">
      <c r="A25">
        <v>400</v>
      </c>
      <c r="B25">
        <v>43.069000000000003</v>
      </c>
      <c r="C25">
        <v>0.107</v>
      </c>
      <c r="D25">
        <f t="shared" si="0"/>
        <v>4.6083829999999999</v>
      </c>
    </row>
    <row r="26" spans="1:5" x14ac:dyDescent="0.35">
      <c r="A26">
        <v>450</v>
      </c>
      <c r="B26">
        <v>43.078000000000003</v>
      </c>
      <c r="C26">
        <v>9.5100000000000004E-2</v>
      </c>
      <c r="D26">
        <f t="shared" si="0"/>
        <v>4.0967178000000004</v>
      </c>
    </row>
    <row r="27" spans="1:5" x14ac:dyDescent="0.35">
      <c r="A27">
        <v>500</v>
      </c>
      <c r="B27">
        <v>43.079000000000001</v>
      </c>
      <c r="C27">
        <v>8.5500000000000007E-2</v>
      </c>
      <c r="D27">
        <f t="shared" si="0"/>
        <v>3.6832545000000003</v>
      </c>
    </row>
    <row r="28" spans="1:5" x14ac:dyDescent="0.35">
      <c r="A28">
        <v>550</v>
      </c>
      <c r="B28">
        <v>43.087000000000003</v>
      </c>
      <c r="C28">
        <v>7.7600000000000002E-2</v>
      </c>
      <c r="D28">
        <f t="shared" si="0"/>
        <v>3.3435512000000003</v>
      </c>
    </row>
    <row r="29" spans="1:5" x14ac:dyDescent="0.35">
      <c r="A29">
        <v>600</v>
      </c>
      <c r="B29">
        <v>43.084000000000003</v>
      </c>
      <c r="C29">
        <v>7.0900000000000005E-2</v>
      </c>
      <c r="D29">
        <f t="shared" si="0"/>
        <v>3.0546556000000002</v>
      </c>
    </row>
    <row r="30" spans="1:5" x14ac:dyDescent="0.35">
      <c r="A30">
        <v>650</v>
      </c>
      <c r="B30">
        <v>43.073</v>
      </c>
      <c r="C30">
        <v>6.5500000000000003E-2</v>
      </c>
      <c r="D30">
        <f t="shared" si="0"/>
        <v>2.8212815</v>
      </c>
    </row>
    <row r="31" spans="1:5" x14ac:dyDescent="0.35">
      <c r="A31">
        <v>700</v>
      </c>
      <c r="B31">
        <v>43.066000000000003</v>
      </c>
      <c r="C31">
        <v>6.0900000000000003E-2</v>
      </c>
      <c r="D31">
        <f t="shared" si="0"/>
        <v>2.6227194000000003</v>
      </c>
    </row>
    <row r="32" spans="1:5" x14ac:dyDescent="0.35">
      <c r="A32">
        <v>750</v>
      </c>
      <c r="B32">
        <v>43.061999999999998</v>
      </c>
      <c r="C32">
        <v>5.6800000000000003E-2</v>
      </c>
      <c r="D32">
        <f t="shared" si="0"/>
        <v>2.4459216000000001</v>
      </c>
    </row>
    <row r="33" spans="1:5" x14ac:dyDescent="0.35">
      <c r="A33">
        <v>800</v>
      </c>
      <c r="B33">
        <v>43.064</v>
      </c>
      <c r="C33">
        <v>5.3100000000000001E-2</v>
      </c>
      <c r="D33">
        <f t="shared" si="0"/>
        <v>2.2866984000000001</v>
      </c>
    </row>
    <row r="34" spans="1:5" x14ac:dyDescent="0.35">
      <c r="A34">
        <v>850</v>
      </c>
      <c r="B34">
        <v>43.046999999999997</v>
      </c>
      <c r="C34">
        <v>4.99E-2</v>
      </c>
      <c r="D34">
        <f t="shared" si="0"/>
        <v>2.1480452999999997</v>
      </c>
    </row>
    <row r="35" spans="1:5" x14ac:dyDescent="0.35">
      <c r="A35">
        <v>900</v>
      </c>
      <c r="B35">
        <v>43.039000000000001</v>
      </c>
      <c r="C35">
        <v>4.7100000000000003E-2</v>
      </c>
      <c r="D35">
        <f t="shared" si="0"/>
        <v>2.0271369000000004</v>
      </c>
    </row>
    <row r="36" spans="1:5" x14ac:dyDescent="0.35">
      <c r="A36">
        <v>950</v>
      </c>
      <c r="B36">
        <v>43.024999999999999</v>
      </c>
      <c r="C36">
        <v>4.4499999999999998E-2</v>
      </c>
      <c r="D36">
        <f t="shared" si="0"/>
        <v>1.9146124999999998</v>
      </c>
    </row>
    <row r="37" spans="1:5" x14ac:dyDescent="0.35">
      <c r="A37">
        <v>1000</v>
      </c>
      <c r="B37">
        <v>43.018999999999998</v>
      </c>
      <c r="C37">
        <v>4.2299999999999997E-2</v>
      </c>
      <c r="D37">
        <f t="shared" si="0"/>
        <v>1.8197036999999998</v>
      </c>
      <c r="E37">
        <v>71.5</v>
      </c>
    </row>
    <row r="38" spans="1:5" x14ac:dyDescent="0.35">
      <c r="B38">
        <v>43.985999999999997</v>
      </c>
      <c r="C38">
        <v>0</v>
      </c>
    </row>
    <row r="49" spans="15:20" x14ac:dyDescent="0.35">
      <c r="O49" s="3"/>
    </row>
    <row r="50" spans="15:20" x14ac:dyDescent="0.35">
      <c r="O50" s="1"/>
      <c r="P50" s="1"/>
      <c r="Q50" s="1"/>
      <c r="R50" s="1"/>
      <c r="S50" s="1"/>
      <c r="T50" s="1"/>
    </row>
  </sheetData>
  <pageMargins left="0.7" right="0.7" top="0.75" bottom="0.75" header="0.3" footer="0.3"/>
  <pageSetup paperSize="9" orientation="portrait" horizontalDpi="360" verticalDpi="36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21664-30EA-4B55-BFDB-B9C78A1E81E8}">
  <dimension ref="A1:P46"/>
  <sheetViews>
    <sheetView topLeftCell="D1" workbookViewId="0">
      <selection activeCell="F10" sqref="F10"/>
    </sheetView>
  </sheetViews>
  <sheetFormatPr defaultRowHeight="14.5" x14ac:dyDescent="0.35"/>
  <cols>
    <col min="1" max="1" width="17.7265625" customWidth="1"/>
    <col min="2" max="2" width="11.453125" bestFit="1" customWidth="1"/>
    <col min="3" max="3" width="10.90625" bestFit="1" customWidth="1"/>
    <col min="4" max="4" width="17.1796875" bestFit="1" customWidth="1"/>
    <col min="5" max="5" width="12.54296875" bestFit="1" customWidth="1"/>
    <col min="6" max="6" width="12" bestFit="1" customWidth="1"/>
    <col min="7" max="7" width="18.26953125" bestFit="1" customWidth="1"/>
    <col min="8" max="8" width="6" bestFit="1" customWidth="1"/>
    <col min="9" max="9" width="17.6328125" bestFit="1" customWidth="1"/>
    <col min="10" max="12" width="13.08984375" bestFit="1" customWidth="1"/>
    <col min="13" max="13" width="9.6328125" bestFit="1" customWidth="1"/>
    <col min="14" max="14" width="13.08984375" bestFit="1" customWidth="1"/>
    <col min="15" max="15" width="5.90625" bestFit="1" customWidth="1"/>
    <col min="16" max="16" width="9.6328125" bestFit="1" customWidth="1"/>
  </cols>
  <sheetData>
    <row r="1" spans="1:16" x14ac:dyDescent="0.35">
      <c r="A1" s="1" t="s">
        <v>92</v>
      </c>
      <c r="B1" s="2" t="s">
        <v>130</v>
      </c>
      <c r="G1" s="2"/>
    </row>
    <row r="2" spans="1:16" x14ac:dyDescent="0.35">
      <c r="A2" s="1" t="s">
        <v>78</v>
      </c>
      <c r="B2" s="1" t="s">
        <v>82</v>
      </c>
      <c r="C2" s="1" t="s">
        <v>84</v>
      </c>
      <c r="D2" s="1" t="s">
        <v>83</v>
      </c>
      <c r="E2" s="1" t="s">
        <v>85</v>
      </c>
      <c r="F2" s="1" t="s">
        <v>86</v>
      </c>
      <c r="G2" s="1" t="s">
        <v>87</v>
      </c>
      <c r="H2" s="1" t="s">
        <v>77</v>
      </c>
      <c r="I2" s="1" t="s">
        <v>114</v>
      </c>
      <c r="J2" s="1" t="s">
        <v>110</v>
      </c>
      <c r="K2" s="1" t="s">
        <v>111</v>
      </c>
      <c r="L2" s="1" t="s">
        <v>115</v>
      </c>
      <c r="M2" s="1" t="s">
        <v>110</v>
      </c>
      <c r="N2" s="1" t="s">
        <v>111</v>
      </c>
      <c r="O2" s="1" t="s">
        <v>112</v>
      </c>
      <c r="P2" s="1" t="s">
        <v>116</v>
      </c>
    </row>
    <row r="3" spans="1:16" x14ac:dyDescent="0.35">
      <c r="A3">
        <v>2</v>
      </c>
      <c r="B3">
        <v>9.5</v>
      </c>
      <c r="C3">
        <v>2.1</v>
      </c>
      <c r="D3">
        <f>B3*C3</f>
        <v>19.95</v>
      </c>
      <c r="E3">
        <v>4.4400000000000004</v>
      </c>
      <c r="F3">
        <v>2.2778</v>
      </c>
      <c r="G3" s="2">
        <f>E3*F3</f>
        <v>10.113432000000001</v>
      </c>
      <c r="I3">
        <v>8.14</v>
      </c>
      <c r="J3">
        <v>2.56</v>
      </c>
      <c r="L3">
        <v>7.5</v>
      </c>
      <c r="M3">
        <v>2.5299999999999998</v>
      </c>
      <c r="P3">
        <v>66.5</v>
      </c>
    </row>
    <row r="4" spans="1:16" x14ac:dyDescent="0.35">
      <c r="A4" s="1"/>
      <c r="G4" s="2"/>
    </row>
    <row r="5" spans="1:16" x14ac:dyDescent="0.35">
      <c r="A5" s="1"/>
      <c r="G5" s="2"/>
    </row>
    <row r="6" spans="1:16" x14ac:dyDescent="0.35">
      <c r="A6" s="1" t="s">
        <v>127</v>
      </c>
    </row>
    <row r="7" spans="1:16" x14ac:dyDescent="0.35">
      <c r="A7" s="3" t="s">
        <v>143</v>
      </c>
      <c r="I7" s="3"/>
    </row>
    <row r="8" spans="1:16" x14ac:dyDescent="0.35">
      <c r="A8" s="1" t="s">
        <v>78</v>
      </c>
      <c r="B8" s="1" t="s">
        <v>154</v>
      </c>
      <c r="C8" s="1" t="s">
        <v>155</v>
      </c>
      <c r="D8" s="1" t="s">
        <v>81</v>
      </c>
      <c r="E8" s="1" t="s">
        <v>97</v>
      </c>
      <c r="F8" s="1" t="s">
        <v>138</v>
      </c>
      <c r="G8" s="1" t="s">
        <v>139</v>
      </c>
      <c r="I8" s="1"/>
      <c r="J8" s="1"/>
      <c r="K8" s="1"/>
      <c r="L8" s="1"/>
      <c r="M8" s="1"/>
      <c r="N8" s="1"/>
      <c r="O8" s="1"/>
    </row>
    <row r="9" spans="1:16" x14ac:dyDescent="0.35">
      <c r="A9">
        <v>0</v>
      </c>
      <c r="B9">
        <v>0</v>
      </c>
    </row>
    <row r="10" spans="1:16" x14ac:dyDescent="0.35">
      <c r="A10">
        <v>20</v>
      </c>
      <c r="B10">
        <v>21.408000000000001</v>
      </c>
      <c r="C10">
        <v>1.1085</v>
      </c>
      <c r="D10">
        <f>B10*C10</f>
        <v>23.730768000000001</v>
      </c>
      <c r="E10">
        <v>74</v>
      </c>
      <c r="I10" t="s">
        <v>176</v>
      </c>
    </row>
    <row r="11" spans="1:16" x14ac:dyDescent="0.35">
      <c r="A11">
        <v>40</v>
      </c>
      <c r="B11">
        <v>37.494999999999997</v>
      </c>
      <c r="C11">
        <v>0.9365</v>
      </c>
      <c r="D11">
        <f t="shared" ref="D11:D35" si="0">B11*C11</f>
        <v>35.114067499999997</v>
      </c>
      <c r="L11" s="1"/>
    </row>
    <row r="12" spans="1:16" x14ac:dyDescent="0.35">
      <c r="A12">
        <v>60</v>
      </c>
      <c r="B12">
        <v>39.625</v>
      </c>
      <c r="C12">
        <v>0.65969999999999995</v>
      </c>
      <c r="D12">
        <f t="shared" si="0"/>
        <v>26.1406125</v>
      </c>
    </row>
    <row r="13" spans="1:16" x14ac:dyDescent="0.35">
      <c r="A13">
        <v>80</v>
      </c>
      <c r="B13">
        <v>40.448</v>
      </c>
      <c r="C13">
        <v>0.50490000000000002</v>
      </c>
      <c r="D13">
        <f t="shared" si="0"/>
        <v>20.422195200000001</v>
      </c>
    </row>
    <row r="14" spans="1:16" x14ac:dyDescent="0.35">
      <c r="A14">
        <v>100</v>
      </c>
      <c r="B14">
        <v>40.884999999999998</v>
      </c>
      <c r="C14">
        <v>0.40820000000000001</v>
      </c>
      <c r="D14">
        <f t="shared" si="0"/>
        <v>16.689256999999998</v>
      </c>
    </row>
    <row r="15" spans="1:16" x14ac:dyDescent="0.35">
      <c r="A15">
        <v>120</v>
      </c>
      <c r="B15">
        <v>41.168999999999997</v>
      </c>
      <c r="C15">
        <v>0.34239999999999998</v>
      </c>
      <c r="D15">
        <f t="shared" si="0"/>
        <v>14.096265599999999</v>
      </c>
    </row>
    <row r="16" spans="1:16" x14ac:dyDescent="0.35">
      <c r="A16">
        <v>140</v>
      </c>
      <c r="B16">
        <v>41.366999999999997</v>
      </c>
      <c r="C16">
        <v>0.29480000000000001</v>
      </c>
      <c r="D16">
        <f t="shared" si="0"/>
        <v>12.1949916</v>
      </c>
    </row>
    <row r="17" spans="1:14" x14ac:dyDescent="0.35">
      <c r="A17">
        <v>160</v>
      </c>
      <c r="B17">
        <v>41.505000000000003</v>
      </c>
      <c r="C17">
        <v>0.25869999999999999</v>
      </c>
      <c r="D17">
        <f t="shared" si="0"/>
        <v>10.7373435</v>
      </c>
    </row>
    <row r="18" spans="1:14" x14ac:dyDescent="0.35">
      <c r="A18">
        <v>180</v>
      </c>
      <c r="B18">
        <v>41.615000000000002</v>
      </c>
      <c r="C18">
        <v>0.23039999999999999</v>
      </c>
      <c r="D18">
        <f t="shared" si="0"/>
        <v>9.5880960000000002</v>
      </c>
      <c r="E18" s="1"/>
      <c r="F18" s="1"/>
      <c r="J18" s="1"/>
      <c r="K18" s="1"/>
      <c r="L18" s="1"/>
      <c r="M18" s="1"/>
      <c r="N18" s="1"/>
    </row>
    <row r="19" spans="1:14" x14ac:dyDescent="0.35">
      <c r="A19">
        <v>200</v>
      </c>
      <c r="B19">
        <v>41.698999999999998</v>
      </c>
      <c r="C19">
        <v>0.2077</v>
      </c>
      <c r="D19">
        <f t="shared" si="0"/>
        <v>8.660882299999999</v>
      </c>
    </row>
    <row r="20" spans="1:14" x14ac:dyDescent="0.35">
      <c r="A20">
        <v>250</v>
      </c>
      <c r="B20">
        <v>41.847999999999999</v>
      </c>
      <c r="C20">
        <v>0.16669999999999999</v>
      </c>
      <c r="D20">
        <f t="shared" si="0"/>
        <v>6.9760615999999995</v>
      </c>
    </row>
    <row r="21" spans="1:14" x14ac:dyDescent="0.35">
      <c r="A21">
        <v>300</v>
      </c>
      <c r="B21">
        <v>41.933</v>
      </c>
      <c r="C21">
        <v>0.1391</v>
      </c>
      <c r="D21">
        <f t="shared" si="0"/>
        <v>5.8328803000000002</v>
      </c>
    </row>
    <row r="22" spans="1:14" x14ac:dyDescent="0.35">
      <c r="A22">
        <v>350</v>
      </c>
      <c r="B22">
        <v>42.018000000000001</v>
      </c>
      <c r="C22">
        <v>0.1193</v>
      </c>
      <c r="D22">
        <f t="shared" si="0"/>
        <v>5.0127474000000003</v>
      </c>
      <c r="E22" s="1"/>
    </row>
    <row r="23" spans="1:14" x14ac:dyDescent="0.35">
      <c r="A23">
        <v>400</v>
      </c>
      <c r="B23">
        <v>42.066000000000003</v>
      </c>
      <c r="C23">
        <v>0.10440000000000001</v>
      </c>
      <c r="D23">
        <f t="shared" si="0"/>
        <v>4.3916904000000008</v>
      </c>
    </row>
    <row r="24" spans="1:14" x14ac:dyDescent="0.35">
      <c r="A24">
        <v>450</v>
      </c>
      <c r="B24">
        <v>42.097000000000001</v>
      </c>
      <c r="C24">
        <v>9.2899999999999996E-2</v>
      </c>
      <c r="D24">
        <f t="shared" si="0"/>
        <v>3.9108112999999998</v>
      </c>
    </row>
    <row r="25" spans="1:14" x14ac:dyDescent="0.35">
      <c r="A25">
        <v>500</v>
      </c>
      <c r="B25">
        <v>42.137</v>
      </c>
      <c r="C25">
        <v>8.3599999999999994E-2</v>
      </c>
      <c r="D25">
        <f t="shared" si="0"/>
        <v>3.5226531999999997</v>
      </c>
    </row>
    <row r="26" spans="1:14" x14ac:dyDescent="0.35">
      <c r="A26">
        <v>550</v>
      </c>
      <c r="B26">
        <v>42.167999999999999</v>
      </c>
      <c r="C26">
        <v>7.5899999999999995E-2</v>
      </c>
      <c r="D26">
        <f t="shared" si="0"/>
        <v>3.2005511999999996</v>
      </c>
    </row>
    <row r="27" spans="1:14" x14ac:dyDescent="0.35">
      <c r="A27">
        <v>600</v>
      </c>
      <c r="B27">
        <v>42.188000000000002</v>
      </c>
      <c r="C27">
        <v>6.9500000000000006E-2</v>
      </c>
      <c r="D27">
        <f t="shared" si="0"/>
        <v>2.9320660000000003</v>
      </c>
    </row>
    <row r="28" spans="1:14" x14ac:dyDescent="0.35">
      <c r="A28">
        <v>650</v>
      </c>
      <c r="B28">
        <v>42.207000000000001</v>
      </c>
      <c r="C28">
        <v>6.4199999999999993E-2</v>
      </c>
      <c r="D28">
        <f t="shared" si="0"/>
        <v>2.7096893999999998</v>
      </c>
    </row>
    <row r="29" spans="1:14" x14ac:dyDescent="0.35">
      <c r="A29">
        <v>700</v>
      </c>
      <c r="B29">
        <v>42.209000000000003</v>
      </c>
      <c r="C29">
        <v>5.9499999999999997E-2</v>
      </c>
      <c r="D29">
        <f t="shared" si="0"/>
        <v>2.5114355000000002</v>
      </c>
    </row>
    <row r="30" spans="1:14" x14ac:dyDescent="0.35">
      <c r="A30">
        <v>750</v>
      </c>
      <c r="B30">
        <v>42.231000000000002</v>
      </c>
      <c r="C30">
        <v>5.57E-2</v>
      </c>
      <c r="D30">
        <f t="shared" si="0"/>
        <v>2.3522666999999999</v>
      </c>
    </row>
    <row r="31" spans="1:14" x14ac:dyDescent="0.35">
      <c r="A31">
        <v>800</v>
      </c>
      <c r="B31">
        <v>42.238999999999997</v>
      </c>
      <c r="C31">
        <v>5.1999999999999998E-2</v>
      </c>
      <c r="D31">
        <f t="shared" si="0"/>
        <v>2.1964279999999996</v>
      </c>
    </row>
    <row r="32" spans="1:14" x14ac:dyDescent="0.35">
      <c r="A32">
        <v>850</v>
      </c>
      <c r="B32">
        <v>42.249000000000002</v>
      </c>
      <c r="C32">
        <v>4.9000000000000002E-2</v>
      </c>
      <c r="D32">
        <f t="shared" si="0"/>
        <v>2.0702010000000004</v>
      </c>
    </row>
    <row r="33" spans="1:5" x14ac:dyDescent="0.35">
      <c r="A33">
        <v>900</v>
      </c>
      <c r="B33">
        <v>42.250999999999998</v>
      </c>
      <c r="C33">
        <v>4.6300000000000001E-2</v>
      </c>
      <c r="D33">
        <f t="shared" si="0"/>
        <v>1.9562212999999999</v>
      </c>
    </row>
    <row r="34" spans="1:5" x14ac:dyDescent="0.35">
      <c r="A34">
        <v>950</v>
      </c>
      <c r="B34">
        <v>42.268000000000001</v>
      </c>
      <c r="C34">
        <v>4.3799999999999999E-2</v>
      </c>
      <c r="D34">
        <f t="shared" si="0"/>
        <v>1.8513383999999999</v>
      </c>
    </row>
    <row r="35" spans="1:5" x14ac:dyDescent="0.35">
      <c r="A35">
        <v>1000</v>
      </c>
      <c r="B35">
        <v>42.279000000000003</v>
      </c>
      <c r="C35">
        <v>4.1599999999999998E-2</v>
      </c>
      <c r="D35">
        <f t="shared" si="0"/>
        <v>1.7588064000000001</v>
      </c>
    </row>
    <row r="36" spans="1:5" x14ac:dyDescent="0.35">
      <c r="B36">
        <v>42.392000000000003</v>
      </c>
      <c r="C36">
        <v>0</v>
      </c>
    </row>
    <row r="38" spans="1:5" x14ac:dyDescent="0.35">
      <c r="E38" s="1"/>
    </row>
    <row r="43" spans="1:5" x14ac:dyDescent="0.35">
      <c r="D43" s="1"/>
    </row>
    <row r="46" spans="1:5" x14ac:dyDescent="0.35">
      <c r="B46" s="1"/>
    </row>
  </sheetData>
  <pageMargins left="0.7" right="0.7" top="0.75" bottom="0.75" header="0.3" footer="0.3"/>
  <pageSetup paperSize="9" orientation="portrait" horizontalDpi="360" verticalDpi="36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86B5D-5745-4580-9DBF-69399202D8E8}">
  <dimension ref="A1:P45"/>
  <sheetViews>
    <sheetView workbookViewId="0">
      <selection activeCell="E12" sqref="E12"/>
    </sheetView>
  </sheetViews>
  <sheetFormatPr defaultRowHeight="14.5" x14ac:dyDescent="0.35"/>
  <cols>
    <col min="1" max="1" width="17.7265625" customWidth="1"/>
    <col min="2" max="2" width="11.453125" bestFit="1" customWidth="1"/>
    <col min="3" max="3" width="10.90625" bestFit="1" customWidth="1"/>
    <col min="4" max="4" width="17.1796875" bestFit="1" customWidth="1"/>
    <col min="5" max="5" width="12.54296875" bestFit="1" customWidth="1"/>
    <col min="6" max="6" width="12" bestFit="1" customWidth="1"/>
    <col min="7" max="7" width="18.26953125" bestFit="1" customWidth="1"/>
    <col min="8" max="8" width="6" bestFit="1" customWidth="1"/>
    <col min="9" max="9" width="17.6328125" bestFit="1" customWidth="1"/>
    <col min="10" max="12" width="13.08984375" bestFit="1" customWidth="1"/>
    <col min="13" max="13" width="9.6328125" bestFit="1" customWidth="1"/>
    <col min="14" max="14" width="13.08984375" bestFit="1" customWidth="1"/>
    <col min="15" max="15" width="5.90625" bestFit="1" customWidth="1"/>
    <col min="16" max="16" width="9.6328125" bestFit="1" customWidth="1"/>
  </cols>
  <sheetData>
    <row r="1" spans="1:16" x14ac:dyDescent="0.35">
      <c r="A1" s="1" t="s">
        <v>92</v>
      </c>
      <c r="B1" s="2" t="s">
        <v>129</v>
      </c>
      <c r="G1" s="2"/>
    </row>
    <row r="2" spans="1:16" x14ac:dyDescent="0.35">
      <c r="A2" s="1" t="s">
        <v>78</v>
      </c>
      <c r="B2" s="1" t="s">
        <v>82</v>
      </c>
      <c r="C2" s="1" t="s">
        <v>84</v>
      </c>
      <c r="D2" s="1" t="s">
        <v>83</v>
      </c>
      <c r="E2" s="1" t="s">
        <v>85</v>
      </c>
      <c r="F2" s="1" t="s">
        <v>86</v>
      </c>
      <c r="G2" s="1" t="s">
        <v>87</v>
      </c>
      <c r="H2" s="1" t="s">
        <v>77</v>
      </c>
      <c r="I2" s="1" t="s">
        <v>114</v>
      </c>
      <c r="J2" s="1" t="s">
        <v>110</v>
      </c>
      <c r="K2" s="1" t="s">
        <v>111</v>
      </c>
      <c r="L2" s="1" t="s">
        <v>115</v>
      </c>
      <c r="M2" s="1" t="s">
        <v>110</v>
      </c>
      <c r="N2" s="1" t="s">
        <v>111</v>
      </c>
      <c r="O2" s="1" t="s">
        <v>112</v>
      </c>
      <c r="P2" s="1" t="s">
        <v>116</v>
      </c>
    </row>
    <row r="3" spans="1:16" x14ac:dyDescent="0.35">
      <c r="A3">
        <v>2</v>
      </c>
      <c r="B3">
        <v>9.6999999999999993</v>
      </c>
      <c r="C3">
        <v>2.1</v>
      </c>
      <c r="E3">
        <v>4.3899999999999997</v>
      </c>
      <c r="F3">
        <v>2.2601</v>
      </c>
      <c r="G3" s="2">
        <f>E3*F3</f>
        <v>9.9218389999999985</v>
      </c>
      <c r="I3">
        <v>8.41</v>
      </c>
      <c r="J3">
        <v>2.56</v>
      </c>
      <c r="L3">
        <v>7.7</v>
      </c>
      <c r="M3">
        <v>2.56</v>
      </c>
      <c r="P3">
        <v>84.5</v>
      </c>
    </row>
    <row r="4" spans="1:16" x14ac:dyDescent="0.35">
      <c r="A4" s="1"/>
      <c r="G4" s="2"/>
    </row>
    <row r="5" spans="1:16" x14ac:dyDescent="0.35">
      <c r="A5" s="1"/>
      <c r="G5" s="2"/>
    </row>
    <row r="6" spans="1:16" x14ac:dyDescent="0.35">
      <c r="A6" s="1" t="s">
        <v>127</v>
      </c>
    </row>
    <row r="7" spans="1:16" x14ac:dyDescent="0.35">
      <c r="A7" s="3" t="s">
        <v>143</v>
      </c>
      <c r="I7" s="3"/>
    </row>
    <row r="8" spans="1:16" x14ac:dyDescent="0.35">
      <c r="A8" s="1" t="s">
        <v>78</v>
      </c>
      <c r="B8" s="1" t="s">
        <v>154</v>
      </c>
      <c r="C8" s="1" t="s">
        <v>155</v>
      </c>
      <c r="D8" s="1" t="s">
        <v>81</v>
      </c>
      <c r="E8" s="1" t="s">
        <v>97</v>
      </c>
      <c r="F8" s="1" t="s">
        <v>138</v>
      </c>
      <c r="G8" s="1" t="s">
        <v>139</v>
      </c>
      <c r="I8" s="1"/>
      <c r="J8" s="1"/>
      <c r="K8" s="1"/>
      <c r="L8" s="1"/>
      <c r="M8" s="1"/>
      <c r="N8" s="1"/>
      <c r="O8" s="1"/>
    </row>
    <row r="9" spans="1:16" x14ac:dyDescent="0.35">
      <c r="A9">
        <v>0</v>
      </c>
      <c r="B9">
        <v>0</v>
      </c>
      <c r="D9">
        <v>0</v>
      </c>
    </row>
    <row r="10" spans="1:16" x14ac:dyDescent="0.35">
      <c r="A10">
        <v>20</v>
      </c>
      <c r="B10">
        <v>23.992000000000001</v>
      </c>
      <c r="C10">
        <v>1.1655</v>
      </c>
      <c r="D10">
        <f>B10*C10</f>
        <v>27.962676000000002</v>
      </c>
      <c r="E10">
        <v>74</v>
      </c>
      <c r="I10" t="s">
        <v>177</v>
      </c>
    </row>
    <row r="11" spans="1:16" x14ac:dyDescent="0.35">
      <c r="A11">
        <v>40</v>
      </c>
      <c r="B11">
        <v>38.045999999999999</v>
      </c>
      <c r="C11">
        <v>0.95040000000000002</v>
      </c>
      <c r="D11">
        <f t="shared" ref="D11:D35" si="0">B11*C11</f>
        <v>36.158918399999997</v>
      </c>
      <c r="I11" t="s">
        <v>178</v>
      </c>
      <c r="L11" s="1"/>
    </row>
    <row r="12" spans="1:16" x14ac:dyDescent="0.35">
      <c r="A12">
        <v>60</v>
      </c>
      <c r="B12">
        <v>39.901000000000003</v>
      </c>
      <c r="C12">
        <v>0.66439999999999999</v>
      </c>
      <c r="D12">
        <f t="shared" si="0"/>
        <v>26.510224400000002</v>
      </c>
      <c r="I12" t="s">
        <v>179</v>
      </c>
    </row>
    <row r="13" spans="1:16" x14ac:dyDescent="0.35">
      <c r="A13">
        <v>80</v>
      </c>
      <c r="B13">
        <v>40.652000000000001</v>
      </c>
      <c r="C13">
        <v>0.50749999999999995</v>
      </c>
      <c r="D13">
        <f t="shared" si="0"/>
        <v>20.630889999999997</v>
      </c>
    </row>
    <row r="14" spans="1:16" x14ac:dyDescent="0.35">
      <c r="A14">
        <v>100</v>
      </c>
      <c r="B14">
        <v>41.070999999999998</v>
      </c>
      <c r="C14">
        <v>0.40989999999999999</v>
      </c>
      <c r="D14">
        <f t="shared" si="0"/>
        <v>16.835002899999999</v>
      </c>
    </row>
    <row r="15" spans="1:16" x14ac:dyDescent="0.35">
      <c r="A15">
        <v>120</v>
      </c>
      <c r="B15">
        <v>41.322000000000003</v>
      </c>
      <c r="C15">
        <v>0.34370000000000001</v>
      </c>
      <c r="D15">
        <f t="shared" si="0"/>
        <v>14.202371400000001</v>
      </c>
    </row>
    <row r="16" spans="1:16" x14ac:dyDescent="0.35">
      <c r="A16">
        <v>140</v>
      </c>
      <c r="B16">
        <v>41.51</v>
      </c>
      <c r="C16">
        <v>0.29580000000000001</v>
      </c>
      <c r="D16">
        <f t="shared" si="0"/>
        <v>12.278658</v>
      </c>
    </row>
    <row r="17" spans="1:14" x14ac:dyDescent="0.35">
      <c r="A17">
        <v>160</v>
      </c>
      <c r="B17">
        <v>41.637</v>
      </c>
      <c r="C17">
        <v>0.25950000000000001</v>
      </c>
      <c r="D17">
        <f t="shared" si="0"/>
        <v>10.8048015</v>
      </c>
    </row>
    <row r="18" spans="1:14" x14ac:dyDescent="0.35">
      <c r="A18">
        <v>180</v>
      </c>
      <c r="B18">
        <v>41.741999999999997</v>
      </c>
      <c r="C18">
        <v>0.2311</v>
      </c>
      <c r="D18">
        <f t="shared" si="0"/>
        <v>9.6465762000000002</v>
      </c>
      <c r="E18" s="1"/>
      <c r="F18" s="1"/>
      <c r="J18" s="1"/>
      <c r="K18" s="1"/>
      <c r="L18" s="1"/>
      <c r="M18" s="1"/>
      <c r="N18" s="1"/>
    </row>
    <row r="19" spans="1:14" x14ac:dyDescent="0.35">
      <c r="A19">
        <v>200</v>
      </c>
      <c r="B19">
        <v>41.823</v>
      </c>
      <c r="C19">
        <v>0.20830000000000001</v>
      </c>
      <c r="D19">
        <f t="shared" si="0"/>
        <v>8.7117309000000009</v>
      </c>
    </row>
    <row r="20" spans="1:14" x14ac:dyDescent="0.35">
      <c r="A20">
        <v>250</v>
      </c>
      <c r="B20">
        <v>41.968000000000004</v>
      </c>
      <c r="C20">
        <v>0.16719999999999999</v>
      </c>
      <c r="D20">
        <f t="shared" si="0"/>
        <v>7.0170496</v>
      </c>
    </row>
    <row r="21" spans="1:14" x14ac:dyDescent="0.35">
      <c r="A21">
        <v>300</v>
      </c>
      <c r="B21">
        <v>42.057000000000002</v>
      </c>
      <c r="C21">
        <v>0.13950000000000001</v>
      </c>
      <c r="D21">
        <f t="shared" si="0"/>
        <v>5.8669515000000008</v>
      </c>
    </row>
    <row r="22" spans="1:14" x14ac:dyDescent="0.35">
      <c r="A22">
        <v>350</v>
      </c>
      <c r="B22">
        <v>42.124000000000002</v>
      </c>
      <c r="C22">
        <v>0.1197</v>
      </c>
      <c r="D22">
        <f t="shared" si="0"/>
        <v>5.0422428000000004</v>
      </c>
      <c r="E22" s="1"/>
    </row>
    <row r="23" spans="1:14" x14ac:dyDescent="0.35">
      <c r="A23">
        <v>400</v>
      </c>
      <c r="B23">
        <v>42.171999999999997</v>
      </c>
      <c r="C23">
        <v>0.1048</v>
      </c>
      <c r="D23">
        <f t="shared" si="0"/>
        <v>4.4196255999999998</v>
      </c>
    </row>
    <row r="24" spans="1:14" x14ac:dyDescent="0.35">
      <c r="A24">
        <v>450</v>
      </c>
      <c r="B24">
        <v>42.215000000000003</v>
      </c>
      <c r="C24">
        <v>9.3200000000000005E-2</v>
      </c>
      <c r="D24">
        <f t="shared" si="0"/>
        <v>3.9344380000000005</v>
      </c>
    </row>
    <row r="25" spans="1:14" x14ac:dyDescent="0.35">
      <c r="A25">
        <v>500</v>
      </c>
      <c r="B25">
        <v>42.231000000000002</v>
      </c>
      <c r="C25">
        <v>8.3699999999999997E-2</v>
      </c>
      <c r="D25">
        <f t="shared" si="0"/>
        <v>3.5347347</v>
      </c>
    </row>
    <row r="26" spans="1:14" x14ac:dyDescent="0.35">
      <c r="A26">
        <v>550</v>
      </c>
      <c r="B26">
        <v>42.259</v>
      </c>
      <c r="C26">
        <v>7.6100000000000001E-2</v>
      </c>
      <c r="D26">
        <f t="shared" si="0"/>
        <v>3.2159099000000002</v>
      </c>
    </row>
    <row r="27" spans="1:14" x14ac:dyDescent="0.35">
      <c r="A27">
        <v>600</v>
      </c>
      <c r="B27">
        <v>42.273000000000003</v>
      </c>
      <c r="C27">
        <v>6.9800000000000001E-2</v>
      </c>
      <c r="D27">
        <f t="shared" si="0"/>
        <v>2.9506554000000005</v>
      </c>
    </row>
    <row r="28" spans="1:14" x14ac:dyDescent="0.35">
      <c r="A28">
        <v>650</v>
      </c>
      <c r="B28">
        <v>42.298000000000002</v>
      </c>
      <c r="C28">
        <v>6.4199999999999993E-2</v>
      </c>
      <c r="D28">
        <f t="shared" si="0"/>
        <v>2.7155315999999998</v>
      </c>
    </row>
    <row r="29" spans="1:14" x14ac:dyDescent="0.35">
      <c r="A29">
        <v>700</v>
      </c>
      <c r="B29">
        <v>42.316000000000003</v>
      </c>
      <c r="C29">
        <v>5.9799999999999999E-2</v>
      </c>
      <c r="D29">
        <f t="shared" si="0"/>
        <v>2.5304968000000003</v>
      </c>
    </row>
    <row r="30" spans="1:14" x14ac:dyDescent="0.35">
      <c r="A30">
        <v>750</v>
      </c>
      <c r="B30">
        <v>42.331000000000003</v>
      </c>
      <c r="C30">
        <v>5.57E-2</v>
      </c>
      <c r="D30">
        <f t="shared" si="0"/>
        <v>2.3578367</v>
      </c>
    </row>
    <row r="31" spans="1:14" x14ac:dyDescent="0.35">
      <c r="A31">
        <v>800</v>
      </c>
      <c r="B31">
        <v>42.337000000000003</v>
      </c>
      <c r="C31">
        <v>5.2299999999999999E-2</v>
      </c>
      <c r="D31">
        <f t="shared" si="0"/>
        <v>2.2142251000000002</v>
      </c>
    </row>
    <row r="32" spans="1:14" x14ac:dyDescent="0.35">
      <c r="A32">
        <v>850</v>
      </c>
      <c r="B32">
        <v>42.347999999999999</v>
      </c>
      <c r="C32">
        <v>4.9000000000000002E-2</v>
      </c>
      <c r="D32">
        <f t="shared" si="0"/>
        <v>2.0750519999999999</v>
      </c>
    </row>
    <row r="33" spans="1:5" x14ac:dyDescent="0.35">
      <c r="A33">
        <v>900</v>
      </c>
      <c r="B33">
        <v>42.348999999999997</v>
      </c>
      <c r="C33">
        <v>4.6399999999999997E-2</v>
      </c>
      <c r="D33">
        <f t="shared" si="0"/>
        <v>1.9649935999999997</v>
      </c>
    </row>
    <row r="34" spans="1:5" x14ac:dyDescent="0.35">
      <c r="A34">
        <v>950</v>
      </c>
      <c r="B34">
        <v>42.348999999999997</v>
      </c>
      <c r="C34">
        <v>4.3799999999999999E-2</v>
      </c>
      <c r="D34">
        <f t="shared" si="0"/>
        <v>1.8548861999999997</v>
      </c>
    </row>
    <row r="35" spans="1:5" x14ac:dyDescent="0.35">
      <c r="A35">
        <v>1000</v>
      </c>
      <c r="B35">
        <v>42.350999999999999</v>
      </c>
      <c r="C35">
        <v>4.1599999999999998E-2</v>
      </c>
      <c r="D35">
        <f t="shared" si="0"/>
        <v>1.7618015999999999</v>
      </c>
    </row>
    <row r="36" spans="1:5" x14ac:dyDescent="0.35">
      <c r="B36">
        <v>42.527999999999999</v>
      </c>
      <c r="C36">
        <v>0</v>
      </c>
    </row>
    <row r="38" spans="1:5" x14ac:dyDescent="0.35">
      <c r="D38" s="1"/>
      <c r="E38" s="1"/>
    </row>
    <row r="42" spans="1:5" x14ac:dyDescent="0.35">
      <c r="D42" s="1"/>
    </row>
    <row r="45" spans="1:5" x14ac:dyDescent="0.35">
      <c r="B45" s="1"/>
    </row>
  </sheetData>
  <pageMargins left="0.7" right="0.7" top="0.75" bottom="0.75" header="0.3" footer="0.3"/>
  <pageSetup paperSize="9" orientation="portrait" horizontalDpi="360" verticalDpi="36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C22E8-3A52-468B-BF0C-059D5BB1FCDA}">
  <dimension ref="A1:P39"/>
  <sheetViews>
    <sheetView zoomScale="94" workbookViewId="0">
      <selection activeCell="E12" sqref="E12"/>
    </sheetView>
  </sheetViews>
  <sheetFormatPr defaultRowHeight="14.5" x14ac:dyDescent="0.35"/>
  <cols>
    <col min="1" max="1" width="19.36328125" customWidth="1"/>
    <col min="2" max="2" width="11.453125" bestFit="1" customWidth="1"/>
    <col min="3" max="3" width="10.90625" bestFit="1" customWidth="1"/>
    <col min="4" max="4" width="17.1796875" bestFit="1" customWidth="1"/>
    <col min="5" max="5" width="12.54296875" bestFit="1" customWidth="1"/>
    <col min="6" max="6" width="12" bestFit="1" customWidth="1"/>
    <col min="7" max="7" width="18.26953125" bestFit="1" customWidth="1"/>
    <col min="8" max="8" width="6" bestFit="1" customWidth="1"/>
    <col min="9" max="9" width="17.6328125" bestFit="1" customWidth="1"/>
    <col min="10" max="12" width="13.08984375" bestFit="1" customWidth="1"/>
    <col min="13" max="13" width="9.6328125" bestFit="1" customWidth="1"/>
    <col min="14" max="14" width="13.08984375" bestFit="1" customWidth="1"/>
    <col min="15" max="15" width="5.90625" bestFit="1" customWidth="1"/>
    <col min="16" max="16" width="9.6328125" bestFit="1" customWidth="1"/>
  </cols>
  <sheetData>
    <row r="1" spans="1:16" x14ac:dyDescent="0.35">
      <c r="A1" s="1" t="s">
        <v>92</v>
      </c>
      <c r="B1" s="2" t="s">
        <v>128</v>
      </c>
      <c r="G1" s="2"/>
    </row>
    <row r="2" spans="1:16" x14ac:dyDescent="0.35">
      <c r="A2" s="1" t="s">
        <v>78</v>
      </c>
      <c r="B2" s="1" t="s">
        <v>82</v>
      </c>
      <c r="C2" s="1" t="s">
        <v>84</v>
      </c>
      <c r="D2" s="1" t="s">
        <v>83</v>
      </c>
      <c r="E2" s="1" t="s">
        <v>85</v>
      </c>
      <c r="F2" s="1" t="s">
        <v>86</v>
      </c>
      <c r="G2" s="1" t="s">
        <v>87</v>
      </c>
      <c r="H2" s="1" t="s">
        <v>77</v>
      </c>
      <c r="I2" s="1" t="s">
        <v>114</v>
      </c>
      <c r="J2" s="1" t="s">
        <v>110</v>
      </c>
      <c r="K2" s="1" t="s">
        <v>111</v>
      </c>
      <c r="L2" s="1" t="s">
        <v>115</v>
      </c>
      <c r="M2" s="1" t="s">
        <v>110</v>
      </c>
      <c r="N2" s="1" t="s">
        <v>111</v>
      </c>
      <c r="O2" s="1" t="s">
        <v>112</v>
      </c>
      <c r="P2" s="1" t="s">
        <v>116</v>
      </c>
    </row>
    <row r="3" spans="1:16" x14ac:dyDescent="0.35">
      <c r="A3">
        <v>2</v>
      </c>
      <c r="B3">
        <v>9.3000000000000007</v>
      </c>
      <c r="C3">
        <v>2.1</v>
      </c>
      <c r="E3">
        <v>4.3899999999999997</v>
      </c>
      <c r="F3">
        <v>2.2715000000000001</v>
      </c>
      <c r="G3" s="5">
        <f>E3*F3</f>
        <v>9.9718850000000003</v>
      </c>
      <c r="I3">
        <v>8.24</v>
      </c>
      <c r="J3">
        <v>2.5</v>
      </c>
      <c r="L3">
        <v>7.41</v>
      </c>
      <c r="M3">
        <v>2.4900000000000002</v>
      </c>
      <c r="P3">
        <v>106</v>
      </c>
    </row>
    <row r="4" spans="1:16" x14ac:dyDescent="0.35">
      <c r="A4" s="1"/>
      <c r="G4" s="2"/>
    </row>
    <row r="5" spans="1:16" x14ac:dyDescent="0.35">
      <c r="G5" s="2"/>
    </row>
    <row r="6" spans="1:16" x14ac:dyDescent="0.35">
      <c r="A6" s="1" t="s">
        <v>127</v>
      </c>
    </row>
    <row r="7" spans="1:16" x14ac:dyDescent="0.35">
      <c r="A7" s="3" t="s">
        <v>143</v>
      </c>
      <c r="I7" s="3"/>
    </row>
    <row r="8" spans="1:16" x14ac:dyDescent="0.35">
      <c r="A8" s="1" t="s">
        <v>78</v>
      </c>
      <c r="B8" s="1" t="s">
        <v>154</v>
      </c>
      <c r="C8" s="1" t="s">
        <v>155</v>
      </c>
      <c r="D8" s="1" t="s">
        <v>81</v>
      </c>
      <c r="E8" s="1" t="s">
        <v>97</v>
      </c>
      <c r="F8" s="1" t="s">
        <v>138</v>
      </c>
      <c r="G8" s="1" t="s">
        <v>139</v>
      </c>
      <c r="I8" s="1"/>
      <c r="J8" s="1"/>
      <c r="K8" s="1"/>
      <c r="L8" s="1"/>
      <c r="M8" s="1"/>
      <c r="N8" s="1"/>
      <c r="O8" s="1"/>
    </row>
    <row r="9" spans="1:16" x14ac:dyDescent="0.35">
      <c r="A9">
        <v>0</v>
      </c>
      <c r="B9">
        <v>0</v>
      </c>
    </row>
    <row r="10" spans="1:16" x14ac:dyDescent="0.35">
      <c r="A10">
        <v>20</v>
      </c>
      <c r="B10">
        <v>21.928999999999998</v>
      </c>
      <c r="C10">
        <v>1.1291</v>
      </c>
      <c r="D10">
        <f>B10*C10</f>
        <v>24.7600339</v>
      </c>
      <c r="E10">
        <v>75</v>
      </c>
    </row>
    <row r="11" spans="1:16" x14ac:dyDescent="0.35">
      <c r="A11">
        <v>40</v>
      </c>
      <c r="B11">
        <v>37.643000000000001</v>
      </c>
      <c r="C11">
        <v>0.94040000000000001</v>
      </c>
      <c r="D11">
        <f t="shared" ref="D11:D35" si="0">B11*C11</f>
        <v>35.3994772</v>
      </c>
      <c r="L11" s="1"/>
    </row>
    <row r="12" spans="1:16" x14ac:dyDescent="0.35">
      <c r="A12">
        <v>60</v>
      </c>
      <c r="B12">
        <v>39.627000000000002</v>
      </c>
      <c r="C12">
        <v>0.65969999999999995</v>
      </c>
      <c r="D12">
        <f t="shared" si="0"/>
        <v>26.141931899999999</v>
      </c>
    </row>
    <row r="13" spans="1:16" x14ac:dyDescent="0.35">
      <c r="A13">
        <v>80</v>
      </c>
      <c r="B13">
        <v>40.429000000000002</v>
      </c>
      <c r="C13">
        <v>0.50470000000000004</v>
      </c>
      <c r="D13">
        <f t="shared" si="0"/>
        <v>20.404516300000001</v>
      </c>
    </row>
    <row r="14" spans="1:16" x14ac:dyDescent="0.35">
      <c r="A14">
        <v>100</v>
      </c>
      <c r="B14">
        <v>40.865000000000002</v>
      </c>
      <c r="C14">
        <v>0.40799999999999997</v>
      </c>
      <c r="D14">
        <f t="shared" si="0"/>
        <v>16.672920000000001</v>
      </c>
    </row>
    <row r="15" spans="1:16" x14ac:dyDescent="0.35">
      <c r="A15">
        <v>120</v>
      </c>
      <c r="B15">
        <v>41.143999999999998</v>
      </c>
      <c r="C15">
        <v>0.3422</v>
      </c>
      <c r="D15">
        <f t="shared" si="0"/>
        <v>14.0794768</v>
      </c>
    </row>
    <row r="16" spans="1:16" x14ac:dyDescent="0.35">
      <c r="A16">
        <v>140</v>
      </c>
      <c r="B16">
        <v>41.341000000000001</v>
      </c>
      <c r="C16">
        <v>0.29459999999999997</v>
      </c>
      <c r="D16">
        <f t="shared" si="0"/>
        <v>12.179058599999999</v>
      </c>
    </row>
    <row r="17" spans="1:14" x14ac:dyDescent="0.35">
      <c r="A17">
        <v>160</v>
      </c>
      <c r="B17">
        <v>41.485999999999997</v>
      </c>
      <c r="C17">
        <v>0.25869999999999999</v>
      </c>
      <c r="D17">
        <f t="shared" si="0"/>
        <v>10.732428199999999</v>
      </c>
    </row>
    <row r="18" spans="1:14" x14ac:dyDescent="0.35">
      <c r="A18">
        <v>180</v>
      </c>
      <c r="B18">
        <v>41.607999999999997</v>
      </c>
      <c r="C18">
        <v>0.23039999999999999</v>
      </c>
      <c r="D18">
        <f t="shared" si="0"/>
        <v>9.5864831999999982</v>
      </c>
      <c r="E18" s="1"/>
      <c r="F18" s="1"/>
      <c r="L18" s="1"/>
      <c r="M18" s="1"/>
      <c r="N18" s="1"/>
    </row>
    <row r="19" spans="1:14" x14ac:dyDescent="0.35">
      <c r="A19">
        <v>200</v>
      </c>
      <c r="B19">
        <v>41.698</v>
      </c>
      <c r="C19">
        <v>0.2077</v>
      </c>
      <c r="D19">
        <f t="shared" si="0"/>
        <v>8.6606746000000001</v>
      </c>
    </row>
    <row r="20" spans="1:14" x14ac:dyDescent="0.35">
      <c r="A20">
        <v>250</v>
      </c>
      <c r="B20">
        <v>41.844000000000001</v>
      </c>
      <c r="C20">
        <v>0.16669999999999999</v>
      </c>
      <c r="D20">
        <f t="shared" si="0"/>
        <v>6.9753947999999992</v>
      </c>
    </row>
    <row r="21" spans="1:14" x14ac:dyDescent="0.35">
      <c r="A21">
        <v>300</v>
      </c>
      <c r="B21">
        <v>41.948</v>
      </c>
      <c r="C21">
        <v>0.1391</v>
      </c>
      <c r="D21">
        <f t="shared" si="0"/>
        <v>5.8349668000000001</v>
      </c>
    </row>
    <row r="22" spans="1:14" x14ac:dyDescent="0.35">
      <c r="A22">
        <v>350</v>
      </c>
      <c r="B22">
        <v>42.027999999999999</v>
      </c>
      <c r="C22">
        <v>0.1193</v>
      </c>
      <c r="D22">
        <f t="shared" si="0"/>
        <v>5.0139404000000001</v>
      </c>
    </row>
    <row r="23" spans="1:14" x14ac:dyDescent="0.35">
      <c r="A23">
        <v>400</v>
      </c>
      <c r="B23">
        <v>42.075000000000003</v>
      </c>
      <c r="C23">
        <v>0.10440000000000001</v>
      </c>
      <c r="D23">
        <f t="shared" si="0"/>
        <v>4.3926300000000005</v>
      </c>
    </row>
    <row r="24" spans="1:14" x14ac:dyDescent="0.35">
      <c r="A24">
        <v>450</v>
      </c>
      <c r="B24">
        <v>42.122</v>
      </c>
      <c r="C24">
        <v>9.2899999999999996E-2</v>
      </c>
      <c r="D24">
        <f t="shared" si="0"/>
        <v>3.9131337999999998</v>
      </c>
    </row>
    <row r="25" spans="1:14" x14ac:dyDescent="0.35">
      <c r="A25">
        <v>500</v>
      </c>
      <c r="B25">
        <v>42.143999999999998</v>
      </c>
      <c r="C25">
        <v>8.3599999999999994E-2</v>
      </c>
      <c r="D25">
        <f t="shared" si="0"/>
        <v>3.5232383999999994</v>
      </c>
    </row>
    <row r="26" spans="1:14" x14ac:dyDescent="0.35">
      <c r="A26">
        <v>550</v>
      </c>
      <c r="B26">
        <v>42.161000000000001</v>
      </c>
      <c r="C26">
        <v>7.5899999999999995E-2</v>
      </c>
      <c r="D26">
        <f t="shared" si="0"/>
        <v>3.2000199</v>
      </c>
    </row>
    <row r="27" spans="1:14" x14ac:dyDescent="0.35">
      <c r="A27">
        <v>600</v>
      </c>
      <c r="B27">
        <v>42.195</v>
      </c>
      <c r="C27">
        <v>6.9599999999999995E-2</v>
      </c>
      <c r="D27">
        <f t="shared" si="0"/>
        <v>2.9367719999999999</v>
      </c>
    </row>
    <row r="28" spans="1:14" x14ac:dyDescent="0.35">
      <c r="A28">
        <v>650</v>
      </c>
      <c r="B28">
        <v>42.226999999999997</v>
      </c>
      <c r="C28">
        <v>6.4199999999999993E-2</v>
      </c>
      <c r="D28">
        <f t="shared" si="0"/>
        <v>2.7109733999999994</v>
      </c>
    </row>
    <row r="29" spans="1:14" x14ac:dyDescent="0.35">
      <c r="A29">
        <v>700</v>
      </c>
      <c r="B29">
        <v>42.246000000000002</v>
      </c>
      <c r="C29">
        <v>5.9700000000000003E-2</v>
      </c>
      <c r="D29">
        <f t="shared" si="0"/>
        <v>2.5220862000000004</v>
      </c>
    </row>
    <row r="30" spans="1:14" x14ac:dyDescent="0.35">
      <c r="A30">
        <v>750</v>
      </c>
      <c r="B30">
        <v>42.256</v>
      </c>
      <c r="C30">
        <v>5.57E-2</v>
      </c>
      <c r="D30">
        <f t="shared" si="0"/>
        <v>2.3536592000000001</v>
      </c>
    </row>
    <row r="31" spans="1:14" x14ac:dyDescent="0.35">
      <c r="A31">
        <v>800</v>
      </c>
      <c r="B31">
        <v>42.259</v>
      </c>
      <c r="C31">
        <v>5.1999999999999998E-2</v>
      </c>
      <c r="D31">
        <f t="shared" si="0"/>
        <v>2.1974679999999998</v>
      </c>
      <c r="E31" s="1"/>
    </row>
    <row r="32" spans="1:14" x14ac:dyDescent="0.35">
      <c r="A32">
        <v>850</v>
      </c>
      <c r="B32">
        <v>42.268999999999998</v>
      </c>
      <c r="C32">
        <v>4.9000000000000002E-2</v>
      </c>
      <c r="D32">
        <f t="shared" si="0"/>
        <v>2.0711810000000002</v>
      </c>
    </row>
    <row r="33" spans="1:4" x14ac:dyDescent="0.35">
      <c r="A33">
        <v>900</v>
      </c>
      <c r="B33">
        <v>42.283000000000001</v>
      </c>
      <c r="C33">
        <v>4.6399999999999997E-2</v>
      </c>
      <c r="D33">
        <f t="shared" si="0"/>
        <v>1.9619312</v>
      </c>
    </row>
    <row r="34" spans="1:4" x14ac:dyDescent="0.35">
      <c r="A34">
        <v>950</v>
      </c>
      <c r="B34">
        <v>42.287999999999997</v>
      </c>
      <c r="C34">
        <v>4.3799999999999999E-2</v>
      </c>
      <c r="D34">
        <f t="shared" si="0"/>
        <v>1.8522143999999998</v>
      </c>
    </row>
    <row r="35" spans="1:4" x14ac:dyDescent="0.35">
      <c r="A35">
        <v>1000</v>
      </c>
      <c r="B35">
        <v>42.305</v>
      </c>
      <c r="C35">
        <v>4.1599999999999998E-2</v>
      </c>
      <c r="D35">
        <f t="shared" si="0"/>
        <v>1.7598879999999999</v>
      </c>
    </row>
    <row r="36" spans="1:4" x14ac:dyDescent="0.35">
      <c r="B36">
        <v>42.332999999999998</v>
      </c>
      <c r="C36">
        <v>0</v>
      </c>
      <c r="D36" s="1"/>
    </row>
    <row r="39" spans="1:4" x14ac:dyDescent="0.35">
      <c r="B39" s="1"/>
    </row>
  </sheetData>
  <pageMargins left="0.7" right="0.7" top="0.75" bottom="0.75" header="0.3" footer="0.3"/>
  <pageSetup paperSize="9" orientation="portrait" horizontalDpi="360" verticalDpi="36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1AE65-1711-4E7D-9341-A56C9ABC46B6}">
  <dimension ref="A1:P46"/>
  <sheetViews>
    <sheetView workbookViewId="0">
      <selection activeCell="E12" sqref="E12"/>
    </sheetView>
  </sheetViews>
  <sheetFormatPr defaultRowHeight="14.5" x14ac:dyDescent="0.35"/>
  <cols>
    <col min="1" max="1" width="17.7265625" customWidth="1"/>
    <col min="2" max="2" width="11.453125" bestFit="1" customWidth="1"/>
    <col min="3" max="3" width="10.90625" bestFit="1" customWidth="1"/>
    <col min="4" max="4" width="17.1796875" bestFit="1" customWidth="1"/>
    <col min="5" max="5" width="12.54296875" bestFit="1" customWidth="1"/>
    <col min="6" max="6" width="12" bestFit="1" customWidth="1"/>
    <col min="7" max="7" width="18.26953125" bestFit="1" customWidth="1"/>
    <col min="8" max="8" width="6" bestFit="1" customWidth="1"/>
    <col min="9" max="9" width="17.6328125" bestFit="1" customWidth="1"/>
    <col min="10" max="12" width="13.08984375" bestFit="1" customWidth="1"/>
    <col min="13" max="13" width="9.6328125" bestFit="1" customWidth="1"/>
    <col min="14" max="14" width="13.08984375" bestFit="1" customWidth="1"/>
    <col min="15" max="15" width="5.90625" bestFit="1" customWidth="1"/>
    <col min="16" max="16" width="9.6328125" bestFit="1" customWidth="1"/>
  </cols>
  <sheetData>
    <row r="1" spans="1:16" x14ac:dyDescent="0.35">
      <c r="A1" s="1" t="s">
        <v>92</v>
      </c>
      <c r="B1" s="2" t="s">
        <v>131</v>
      </c>
      <c r="G1" s="2"/>
    </row>
    <row r="2" spans="1:16" x14ac:dyDescent="0.35">
      <c r="A2" s="1" t="s">
        <v>78</v>
      </c>
      <c r="B2" s="1" t="s">
        <v>82</v>
      </c>
      <c r="C2" s="1" t="s">
        <v>84</v>
      </c>
      <c r="D2" s="1" t="s">
        <v>83</v>
      </c>
      <c r="E2" s="1" t="s">
        <v>85</v>
      </c>
      <c r="F2" s="1" t="s">
        <v>86</v>
      </c>
      <c r="G2" s="1" t="s">
        <v>87</v>
      </c>
      <c r="H2" s="1" t="s">
        <v>77</v>
      </c>
      <c r="I2" s="1" t="s">
        <v>114</v>
      </c>
      <c r="J2" s="1" t="s">
        <v>110</v>
      </c>
      <c r="K2" s="1" t="s">
        <v>111</v>
      </c>
      <c r="L2" s="1" t="s">
        <v>115</v>
      </c>
      <c r="M2" s="1" t="s">
        <v>110</v>
      </c>
      <c r="N2" s="1" t="s">
        <v>111</v>
      </c>
      <c r="O2" s="1" t="s">
        <v>112</v>
      </c>
      <c r="P2" s="1" t="s">
        <v>116</v>
      </c>
    </row>
    <row r="3" spans="1:16" x14ac:dyDescent="0.35">
      <c r="A3">
        <v>2</v>
      </c>
      <c r="B3">
        <v>12.2</v>
      </c>
      <c r="C3">
        <v>3</v>
      </c>
      <c r="E3">
        <v>6.18</v>
      </c>
      <c r="F3">
        <v>3.1581000000000001</v>
      </c>
      <c r="G3" s="2">
        <f>E3*F3</f>
        <v>19.517057999999999</v>
      </c>
      <c r="I3">
        <v>10.73</v>
      </c>
      <c r="J3">
        <v>3.53</v>
      </c>
      <c r="L3">
        <v>9.82</v>
      </c>
      <c r="M3">
        <v>3.56</v>
      </c>
    </row>
    <row r="4" spans="1:16" x14ac:dyDescent="0.35">
      <c r="A4" s="1"/>
      <c r="G4" s="2"/>
    </row>
    <row r="5" spans="1:16" x14ac:dyDescent="0.35">
      <c r="A5" s="1"/>
      <c r="G5" s="2"/>
    </row>
    <row r="6" spans="1:16" x14ac:dyDescent="0.35">
      <c r="A6" s="1" t="s">
        <v>127</v>
      </c>
    </row>
    <row r="7" spans="1:16" x14ac:dyDescent="0.35">
      <c r="A7" s="3" t="s">
        <v>143</v>
      </c>
      <c r="I7" s="3"/>
    </row>
    <row r="8" spans="1:16" x14ac:dyDescent="0.35">
      <c r="A8" s="1" t="s">
        <v>78</v>
      </c>
      <c r="B8" s="1" t="s">
        <v>154</v>
      </c>
      <c r="C8" s="1" t="s">
        <v>155</v>
      </c>
      <c r="D8" s="1" t="s">
        <v>81</v>
      </c>
      <c r="E8" s="1" t="s">
        <v>97</v>
      </c>
      <c r="F8" s="1" t="s">
        <v>138</v>
      </c>
      <c r="G8" s="1" t="s">
        <v>139</v>
      </c>
      <c r="I8" s="1"/>
      <c r="J8" s="1"/>
      <c r="K8" s="1"/>
      <c r="L8" s="1"/>
      <c r="M8" s="1"/>
      <c r="N8" s="1"/>
      <c r="O8" s="1"/>
    </row>
    <row r="9" spans="1:16" x14ac:dyDescent="0.35">
      <c r="A9">
        <v>0</v>
      </c>
      <c r="B9">
        <v>0</v>
      </c>
    </row>
    <row r="10" spans="1:16" x14ac:dyDescent="0.35">
      <c r="A10">
        <v>20</v>
      </c>
      <c r="B10">
        <v>21.338999999999999</v>
      </c>
      <c r="C10">
        <v>1.1101000000000001</v>
      </c>
      <c r="D10">
        <f>B10*C10</f>
        <v>23.6884239</v>
      </c>
      <c r="E10">
        <v>73</v>
      </c>
    </row>
    <row r="11" spans="1:16" x14ac:dyDescent="0.35">
      <c r="A11">
        <v>40</v>
      </c>
      <c r="B11">
        <v>37.482999999999997</v>
      </c>
      <c r="C11">
        <v>0.93640000000000001</v>
      </c>
      <c r="D11">
        <f t="shared" ref="D11:D35" si="0">B11*C11</f>
        <v>35.099081200000001</v>
      </c>
      <c r="L11" s="1"/>
    </row>
    <row r="12" spans="1:16" x14ac:dyDescent="0.35">
      <c r="A12">
        <v>60</v>
      </c>
      <c r="B12">
        <v>39.640999999999998</v>
      </c>
      <c r="C12">
        <v>0.66010000000000002</v>
      </c>
      <c r="D12">
        <f t="shared" si="0"/>
        <v>26.167024099999999</v>
      </c>
    </row>
    <row r="13" spans="1:16" x14ac:dyDescent="0.35">
      <c r="A13">
        <v>80</v>
      </c>
      <c r="B13">
        <v>40.481000000000002</v>
      </c>
      <c r="C13">
        <v>0.50539999999999996</v>
      </c>
      <c r="D13">
        <f t="shared" si="0"/>
        <v>20.459097400000001</v>
      </c>
    </row>
    <row r="14" spans="1:16" x14ac:dyDescent="0.35">
      <c r="A14">
        <v>100</v>
      </c>
      <c r="B14">
        <v>40.941000000000003</v>
      </c>
      <c r="C14">
        <v>0.40870000000000001</v>
      </c>
      <c r="D14">
        <f t="shared" si="0"/>
        <v>16.732586700000002</v>
      </c>
    </row>
    <row r="15" spans="1:16" x14ac:dyDescent="0.35">
      <c r="A15">
        <v>120</v>
      </c>
      <c r="B15">
        <v>41.213999999999999</v>
      </c>
      <c r="C15">
        <v>0.34279999999999999</v>
      </c>
      <c r="D15">
        <f t="shared" si="0"/>
        <v>14.128159199999999</v>
      </c>
    </row>
    <row r="16" spans="1:16" x14ac:dyDescent="0.35">
      <c r="A16">
        <v>140</v>
      </c>
      <c r="B16">
        <v>41.42</v>
      </c>
      <c r="C16">
        <v>0.29509999999999997</v>
      </c>
      <c r="D16">
        <f t="shared" si="0"/>
        <v>12.223042</v>
      </c>
    </row>
    <row r="17" spans="1:14" x14ac:dyDescent="0.35">
      <c r="A17">
        <v>160</v>
      </c>
      <c r="B17">
        <v>41.558999999999997</v>
      </c>
      <c r="C17">
        <v>0.25900000000000001</v>
      </c>
      <c r="D17">
        <f t="shared" si="0"/>
        <v>10.763781</v>
      </c>
    </row>
    <row r="18" spans="1:14" x14ac:dyDescent="0.35">
      <c r="A18">
        <v>180</v>
      </c>
      <c r="B18">
        <v>41.661000000000001</v>
      </c>
      <c r="C18">
        <v>0.23069999999999999</v>
      </c>
      <c r="D18">
        <f t="shared" si="0"/>
        <v>9.6111927000000001</v>
      </c>
      <c r="E18" s="1"/>
      <c r="F18" s="1"/>
      <c r="J18" s="1"/>
      <c r="K18" s="1"/>
      <c r="L18" s="1"/>
      <c r="M18" s="1"/>
      <c r="N18" s="1"/>
    </row>
    <row r="19" spans="1:14" x14ac:dyDescent="0.35">
      <c r="A19">
        <v>200</v>
      </c>
      <c r="B19">
        <v>41.750999999999998</v>
      </c>
      <c r="C19">
        <v>0.2079</v>
      </c>
      <c r="D19">
        <f t="shared" si="0"/>
        <v>8.6800328999999987</v>
      </c>
    </row>
    <row r="20" spans="1:14" x14ac:dyDescent="0.35">
      <c r="A20">
        <v>250</v>
      </c>
      <c r="B20">
        <v>41.914000000000001</v>
      </c>
      <c r="C20">
        <v>0.16689999999999999</v>
      </c>
      <c r="D20">
        <f t="shared" si="0"/>
        <v>6.9954466000000002</v>
      </c>
    </row>
    <row r="21" spans="1:14" x14ac:dyDescent="0.35">
      <c r="A21">
        <v>300</v>
      </c>
      <c r="B21">
        <v>42.005000000000003</v>
      </c>
      <c r="C21">
        <v>0.1394</v>
      </c>
      <c r="D21">
        <f t="shared" si="0"/>
        <v>5.8554970000000006</v>
      </c>
    </row>
    <row r="22" spans="1:14" x14ac:dyDescent="0.35">
      <c r="A22">
        <v>350</v>
      </c>
      <c r="B22">
        <v>42.079000000000001</v>
      </c>
      <c r="C22">
        <v>0.1195</v>
      </c>
      <c r="D22">
        <f t="shared" si="0"/>
        <v>5.0284405000000003</v>
      </c>
      <c r="E22" s="1"/>
    </row>
    <row r="23" spans="1:14" x14ac:dyDescent="0.35">
      <c r="A23">
        <v>400</v>
      </c>
      <c r="B23">
        <v>42.134999999999998</v>
      </c>
      <c r="C23">
        <v>0.1047</v>
      </c>
      <c r="D23">
        <f t="shared" si="0"/>
        <v>4.4115345000000001</v>
      </c>
    </row>
    <row r="24" spans="1:14" x14ac:dyDescent="0.35">
      <c r="A24">
        <v>450</v>
      </c>
      <c r="B24">
        <v>42.179000000000002</v>
      </c>
      <c r="C24">
        <v>9.2999999999999999E-2</v>
      </c>
      <c r="D24">
        <f t="shared" si="0"/>
        <v>3.922647</v>
      </c>
    </row>
    <row r="25" spans="1:14" x14ac:dyDescent="0.35">
      <c r="A25">
        <v>500</v>
      </c>
      <c r="B25">
        <v>42.213999999999999</v>
      </c>
      <c r="C25">
        <v>8.3599999999999994E-2</v>
      </c>
      <c r="D25">
        <f t="shared" si="0"/>
        <v>3.5290903999999994</v>
      </c>
    </row>
    <row r="26" spans="1:14" x14ac:dyDescent="0.35">
      <c r="A26">
        <v>550</v>
      </c>
      <c r="B26">
        <v>42.250999999999998</v>
      </c>
      <c r="C26">
        <v>7.6200000000000004E-2</v>
      </c>
      <c r="D26">
        <f t="shared" si="0"/>
        <v>3.2195261999999998</v>
      </c>
    </row>
    <row r="27" spans="1:14" x14ac:dyDescent="0.35">
      <c r="A27">
        <v>600</v>
      </c>
      <c r="B27">
        <v>42.273000000000003</v>
      </c>
      <c r="C27">
        <v>6.9800000000000001E-2</v>
      </c>
      <c r="D27">
        <f t="shared" si="0"/>
        <v>2.9506554000000005</v>
      </c>
    </row>
    <row r="28" spans="1:14" x14ac:dyDescent="0.35">
      <c r="A28">
        <v>650</v>
      </c>
      <c r="B28">
        <v>42.304000000000002</v>
      </c>
      <c r="C28">
        <v>6.4299999999999996E-2</v>
      </c>
      <c r="D28">
        <f t="shared" si="0"/>
        <v>2.7201472</v>
      </c>
    </row>
    <row r="29" spans="1:14" x14ac:dyDescent="0.35">
      <c r="A29">
        <v>700</v>
      </c>
      <c r="B29">
        <v>42.319000000000003</v>
      </c>
      <c r="C29">
        <v>5.9799999999999999E-2</v>
      </c>
      <c r="D29">
        <f t="shared" si="0"/>
        <v>2.5306762000000003</v>
      </c>
    </row>
    <row r="30" spans="1:14" x14ac:dyDescent="0.35">
      <c r="A30">
        <v>750</v>
      </c>
      <c r="B30">
        <v>42.331000000000003</v>
      </c>
      <c r="C30">
        <v>5.57E-2</v>
      </c>
      <c r="D30">
        <f t="shared" si="0"/>
        <v>2.3578367</v>
      </c>
    </row>
    <row r="31" spans="1:14" x14ac:dyDescent="0.35">
      <c r="A31">
        <v>800</v>
      </c>
      <c r="B31">
        <v>42.344000000000001</v>
      </c>
      <c r="C31">
        <v>5.2299999999999999E-2</v>
      </c>
      <c r="D31">
        <f t="shared" si="0"/>
        <v>2.2145912000000001</v>
      </c>
    </row>
    <row r="32" spans="1:14" x14ac:dyDescent="0.35">
      <c r="A32">
        <v>850</v>
      </c>
      <c r="B32">
        <v>42.348999999999997</v>
      </c>
      <c r="C32">
        <v>4.9000000000000002E-2</v>
      </c>
      <c r="D32">
        <f t="shared" si="0"/>
        <v>2.0751010000000001</v>
      </c>
    </row>
    <row r="33" spans="1:5" x14ac:dyDescent="0.35">
      <c r="A33">
        <v>900</v>
      </c>
      <c r="B33">
        <v>42.363</v>
      </c>
      <c r="C33">
        <v>4.6399999999999997E-2</v>
      </c>
      <c r="D33">
        <f t="shared" si="0"/>
        <v>1.9656431999999999</v>
      </c>
    </row>
    <row r="34" spans="1:5" x14ac:dyDescent="0.35">
      <c r="A34">
        <v>950</v>
      </c>
      <c r="B34">
        <v>42.365000000000002</v>
      </c>
      <c r="C34">
        <v>4.3799999999999999E-2</v>
      </c>
      <c r="D34">
        <f t="shared" si="0"/>
        <v>1.8555870000000001</v>
      </c>
    </row>
    <row r="35" spans="1:5" x14ac:dyDescent="0.35">
      <c r="A35">
        <v>1000</v>
      </c>
      <c r="B35">
        <v>42.377000000000002</v>
      </c>
      <c r="C35">
        <v>4.1500000000000002E-2</v>
      </c>
      <c r="D35">
        <f t="shared" si="0"/>
        <v>1.7586455000000001</v>
      </c>
    </row>
    <row r="36" spans="1:5" x14ac:dyDescent="0.35">
      <c r="B36">
        <v>42.417000000000002</v>
      </c>
      <c r="C36">
        <v>0</v>
      </c>
    </row>
    <row r="38" spans="1:5" x14ac:dyDescent="0.35">
      <c r="D38" s="1"/>
      <c r="E38" s="1"/>
    </row>
    <row r="43" spans="1:5" x14ac:dyDescent="0.35">
      <c r="D43" s="1"/>
    </row>
    <row r="46" spans="1:5" x14ac:dyDescent="0.35">
      <c r="B46" s="1"/>
    </row>
  </sheetData>
  <pageMargins left="0.7" right="0.7" top="0.75" bottom="0.75" header="0.3" footer="0.3"/>
  <pageSetup paperSize="9"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60458-9B9E-46E4-B431-0F500AA0A79B}">
  <dimension ref="A1:BP72"/>
  <sheetViews>
    <sheetView topLeftCell="A70" zoomScale="88" workbookViewId="0">
      <selection activeCell="E3" sqref="E3"/>
    </sheetView>
  </sheetViews>
  <sheetFormatPr defaultRowHeight="14.5" x14ac:dyDescent="0.35"/>
  <cols>
    <col min="1" max="1" width="17.54296875" customWidth="1"/>
    <col min="2" max="2" width="11.453125" bestFit="1" customWidth="1"/>
    <col min="3" max="3" width="10.90625" bestFit="1" customWidth="1"/>
    <col min="4" max="4" width="17.1796875" bestFit="1" customWidth="1"/>
    <col min="5" max="5" width="12.54296875" bestFit="1" customWidth="1"/>
    <col min="6" max="6" width="12" bestFit="1" customWidth="1"/>
    <col min="7" max="7" width="18.26953125" bestFit="1" customWidth="1"/>
    <col min="9" max="9" width="10.7265625" bestFit="1" customWidth="1"/>
    <col min="11" max="11" width="13.08984375" bestFit="1" customWidth="1"/>
    <col min="12" max="12" width="11.81640625" bestFit="1" customWidth="1"/>
    <col min="13" max="13" width="6.90625" bestFit="1" customWidth="1"/>
    <col min="14" max="14" width="13.08984375" bestFit="1" customWidth="1"/>
    <col min="16" max="16" width="9.6328125" bestFit="1" customWidth="1"/>
    <col min="17" max="24" width="9.6328125" customWidth="1"/>
    <col min="27" max="27" width="17.6328125" customWidth="1"/>
    <col min="28" max="28" width="11.453125" bestFit="1" customWidth="1"/>
    <col min="29" max="29" width="10.90625" bestFit="1" customWidth="1"/>
    <col min="30" max="30" width="17.1796875" bestFit="1" customWidth="1"/>
    <col min="31" max="31" width="12.54296875" bestFit="1" customWidth="1"/>
    <col min="32" max="32" width="12" bestFit="1" customWidth="1"/>
    <col min="33" max="33" width="18.26953125" bestFit="1" customWidth="1"/>
    <col min="34" max="34" width="6" bestFit="1" customWidth="1"/>
    <col min="35" max="35" width="10.7265625" bestFit="1" customWidth="1"/>
    <col min="36" max="36" width="6.90625" bestFit="1" customWidth="1"/>
    <col min="37" max="37" width="13.08984375" bestFit="1" customWidth="1"/>
    <col min="38" max="38" width="11.81640625" bestFit="1" customWidth="1"/>
    <col min="39" max="39" width="6.90625" bestFit="1" customWidth="1"/>
    <col min="40" max="40" width="13.08984375" bestFit="1" customWidth="1"/>
    <col min="41" max="41" width="5.90625" bestFit="1" customWidth="1"/>
    <col min="42" max="42" width="9.6328125" bestFit="1" customWidth="1"/>
    <col min="43" max="51" width="9.6328125" customWidth="1"/>
    <col min="53" max="53" width="17.6328125" bestFit="1" customWidth="1"/>
    <col min="54" max="54" width="11.453125" bestFit="1" customWidth="1"/>
    <col min="55" max="55" width="10.90625" bestFit="1" customWidth="1"/>
    <col min="56" max="56" width="17.1796875" bestFit="1" customWidth="1"/>
    <col min="57" max="57" width="12.54296875" bestFit="1" customWidth="1"/>
    <col min="58" max="58" width="12" bestFit="1" customWidth="1"/>
    <col min="59" max="59" width="18.26953125" bestFit="1" customWidth="1"/>
    <col min="60" max="60" width="6" bestFit="1" customWidth="1"/>
    <col min="61" max="61" width="10.7265625" bestFit="1" customWidth="1"/>
    <col min="62" max="62" width="6.90625" bestFit="1" customWidth="1"/>
    <col min="63" max="63" width="13.08984375" bestFit="1" customWidth="1"/>
    <col min="64" max="64" width="11.81640625" bestFit="1" customWidth="1"/>
    <col min="65" max="65" width="6.90625" bestFit="1" customWidth="1"/>
    <col min="66" max="66" width="13.08984375" bestFit="1" customWidth="1"/>
    <col min="67" max="67" width="5.90625" bestFit="1" customWidth="1"/>
    <col min="68" max="68" width="9.6328125" bestFit="1" customWidth="1"/>
  </cols>
  <sheetData>
    <row r="1" spans="1:68" x14ac:dyDescent="0.35">
      <c r="A1" s="1" t="s">
        <v>88</v>
      </c>
      <c r="D1" t="s">
        <v>113</v>
      </c>
      <c r="G1" s="2" t="s">
        <v>117</v>
      </c>
      <c r="AA1" s="1"/>
      <c r="AG1" s="2" t="s">
        <v>118</v>
      </c>
      <c r="BA1" s="1"/>
      <c r="BG1" s="2" t="s">
        <v>93</v>
      </c>
    </row>
    <row r="2" spans="1:68" x14ac:dyDescent="0.35">
      <c r="A2" s="1" t="s">
        <v>78</v>
      </c>
      <c r="B2" s="1" t="s">
        <v>82</v>
      </c>
      <c r="C2" s="1" t="s">
        <v>84</v>
      </c>
      <c r="D2" s="1" t="s">
        <v>83</v>
      </c>
      <c r="E2" s="1" t="s">
        <v>85</v>
      </c>
      <c r="F2" s="1" t="s">
        <v>86</v>
      </c>
      <c r="G2" s="1" t="s">
        <v>87</v>
      </c>
      <c r="H2" s="1" t="s">
        <v>77</v>
      </c>
      <c r="I2" s="1" t="s">
        <v>114</v>
      </c>
      <c r="J2" s="1" t="s">
        <v>110</v>
      </c>
      <c r="K2" s="1" t="s">
        <v>111</v>
      </c>
      <c r="L2" s="1" t="s">
        <v>115</v>
      </c>
      <c r="M2" s="1" t="s">
        <v>110</v>
      </c>
      <c r="N2" s="1" t="s">
        <v>111</v>
      </c>
      <c r="O2" s="1" t="s">
        <v>112</v>
      </c>
      <c r="P2" s="1" t="s">
        <v>116</v>
      </c>
      <c r="Q2" s="1"/>
      <c r="R2" s="1"/>
      <c r="S2" s="1"/>
      <c r="T2" s="1"/>
      <c r="U2" s="1"/>
      <c r="V2" s="1"/>
      <c r="W2" s="1"/>
      <c r="X2" s="1"/>
      <c r="AA2" s="1" t="s">
        <v>78</v>
      </c>
      <c r="AB2" s="1" t="s">
        <v>82</v>
      </c>
      <c r="AC2" s="1" t="s">
        <v>84</v>
      </c>
      <c r="AD2" s="1" t="s">
        <v>83</v>
      </c>
      <c r="AE2" s="1" t="s">
        <v>85</v>
      </c>
      <c r="AF2" s="1" t="s">
        <v>86</v>
      </c>
      <c r="AG2" s="1" t="s">
        <v>87</v>
      </c>
      <c r="AH2" s="1" t="s">
        <v>77</v>
      </c>
      <c r="AI2" s="1" t="s">
        <v>114</v>
      </c>
      <c r="AJ2" s="1" t="s">
        <v>110</v>
      </c>
      <c r="AK2" s="1" t="s">
        <v>111</v>
      </c>
      <c r="AL2" s="1" t="s">
        <v>115</v>
      </c>
      <c r="AM2" s="1" t="s">
        <v>110</v>
      </c>
      <c r="AN2" s="1" t="s">
        <v>111</v>
      </c>
      <c r="AO2" s="1" t="s">
        <v>112</v>
      </c>
      <c r="AP2" s="1" t="s">
        <v>116</v>
      </c>
      <c r="AQ2" s="1"/>
      <c r="AR2" s="1"/>
      <c r="AS2" s="1"/>
      <c r="AT2" s="1"/>
      <c r="AU2" s="1"/>
      <c r="AV2" s="1"/>
      <c r="AW2" s="1"/>
      <c r="AX2" s="1"/>
      <c r="AY2" s="1"/>
      <c r="BA2" s="1" t="s">
        <v>78</v>
      </c>
      <c r="BB2" s="1" t="s">
        <v>82</v>
      </c>
      <c r="BC2" s="1" t="s">
        <v>84</v>
      </c>
      <c r="BD2" s="1" t="s">
        <v>83</v>
      </c>
      <c r="BE2" s="1" t="s">
        <v>85</v>
      </c>
      <c r="BF2" s="1" t="s">
        <v>86</v>
      </c>
      <c r="BG2" s="1" t="s">
        <v>87</v>
      </c>
      <c r="BH2" s="1" t="s">
        <v>77</v>
      </c>
      <c r="BI2" s="1" t="s">
        <v>114</v>
      </c>
      <c r="BJ2" s="1" t="s">
        <v>110</v>
      </c>
      <c r="BK2" s="1" t="s">
        <v>111</v>
      </c>
      <c r="BL2" s="1" t="s">
        <v>115</v>
      </c>
      <c r="BM2" s="1" t="s">
        <v>110</v>
      </c>
      <c r="BN2" s="1" t="s">
        <v>111</v>
      </c>
      <c r="BO2" s="1" t="s">
        <v>112</v>
      </c>
      <c r="BP2" s="1" t="s">
        <v>116</v>
      </c>
    </row>
    <row r="3" spans="1:68" x14ac:dyDescent="0.35">
      <c r="A3">
        <v>0</v>
      </c>
      <c r="AA3">
        <v>0</v>
      </c>
      <c r="AO3">
        <v>-1</v>
      </c>
      <c r="BA3">
        <v>0</v>
      </c>
    </row>
    <row r="4" spans="1:68" x14ac:dyDescent="0.35">
      <c r="A4">
        <v>2</v>
      </c>
      <c r="B4">
        <v>15.266</v>
      </c>
      <c r="C4">
        <v>1.05</v>
      </c>
      <c r="D4">
        <f>B4*C4</f>
        <v>16.029299999999999</v>
      </c>
      <c r="E4">
        <v>4.4729999999999999</v>
      </c>
      <c r="F4">
        <v>2.2360000000000002</v>
      </c>
      <c r="G4">
        <f>E4*F4</f>
        <v>10.001628</v>
      </c>
      <c r="I4">
        <v>14.69</v>
      </c>
      <c r="J4">
        <v>0.97099999999999997</v>
      </c>
      <c r="K4">
        <f>I4*J4</f>
        <v>14.26399</v>
      </c>
      <c r="L4">
        <v>3.46</v>
      </c>
      <c r="M4">
        <v>2.5</v>
      </c>
      <c r="N4">
        <f>L4*M4</f>
        <v>8.65</v>
      </c>
      <c r="O4">
        <v>-1</v>
      </c>
      <c r="P4">
        <v>74.5</v>
      </c>
      <c r="AA4">
        <v>2</v>
      </c>
      <c r="AB4">
        <v>19.184000000000001</v>
      </c>
      <c r="AC4">
        <v>0.82</v>
      </c>
      <c r="AD4">
        <f>AB4*AC4</f>
        <v>15.730879999999999</v>
      </c>
      <c r="AE4">
        <v>4.4740000000000002</v>
      </c>
      <c r="AF4">
        <v>2.2360000000000002</v>
      </c>
      <c r="AG4">
        <f>AE4*AF4</f>
        <v>10.003864000000002</v>
      </c>
      <c r="AI4">
        <v>19.079999999999998</v>
      </c>
      <c r="AJ4">
        <v>0.77800000000000002</v>
      </c>
      <c r="AK4">
        <f>AI4*AJ4</f>
        <v>14.844239999999999</v>
      </c>
      <c r="AL4">
        <v>3.55</v>
      </c>
      <c r="AM4">
        <v>2.5</v>
      </c>
      <c r="AN4">
        <f>AL4*AM4</f>
        <v>8.875</v>
      </c>
      <c r="AO4">
        <v>-1</v>
      </c>
      <c r="AP4">
        <v>95</v>
      </c>
      <c r="BA4">
        <v>2</v>
      </c>
      <c r="BB4">
        <v>23.902000000000001</v>
      </c>
      <c r="BC4">
        <v>0.66</v>
      </c>
      <c r="BD4">
        <f>BB4*BC4</f>
        <v>15.775320000000001</v>
      </c>
      <c r="BE4">
        <v>4.4710000000000001</v>
      </c>
      <c r="BF4">
        <v>2.2349999999999999</v>
      </c>
      <c r="BG4">
        <f>BE4*BF4</f>
        <v>9.9926849999999998</v>
      </c>
      <c r="BI4">
        <v>23.73</v>
      </c>
      <c r="BJ4">
        <v>0.64200000000000002</v>
      </c>
      <c r="BK4">
        <f>BI4*BJ4</f>
        <v>15.23466</v>
      </c>
      <c r="BL4">
        <v>3.61</v>
      </c>
      <c r="BM4">
        <v>2.4900000000000002</v>
      </c>
      <c r="BN4">
        <f>BL4*BM4</f>
        <v>8.988900000000001</v>
      </c>
      <c r="BP4">
        <v>120.8</v>
      </c>
    </row>
    <row r="5" spans="1:68" x14ac:dyDescent="0.35">
      <c r="A5">
        <v>4</v>
      </c>
      <c r="B5">
        <v>11.005000000000001</v>
      </c>
      <c r="C5">
        <v>1.29</v>
      </c>
      <c r="D5">
        <f t="shared" ref="D5:D13" si="0">B5*C5</f>
        <v>14.196450000000002</v>
      </c>
      <c r="E5">
        <v>6.3289999999999997</v>
      </c>
      <c r="F5">
        <v>1.581</v>
      </c>
      <c r="G5">
        <f t="shared" ref="G5:G13" si="1">E5*F5</f>
        <v>10.006148999999999</v>
      </c>
      <c r="I5">
        <v>10.54</v>
      </c>
      <c r="J5">
        <v>1.175</v>
      </c>
      <c r="K5">
        <f t="shared" ref="K5:K9" si="2">I5*J5</f>
        <v>12.384499999999999</v>
      </c>
      <c r="L5">
        <v>4.29</v>
      </c>
      <c r="M5">
        <v>1.78</v>
      </c>
      <c r="N5">
        <f t="shared" ref="N5:N13" si="3">L5*M5</f>
        <v>7.6362000000000005</v>
      </c>
      <c r="O5">
        <v>-1</v>
      </c>
      <c r="P5">
        <v>74.5</v>
      </c>
      <c r="AA5">
        <v>4</v>
      </c>
      <c r="AB5">
        <v>13.82</v>
      </c>
      <c r="AC5">
        <v>1.01</v>
      </c>
      <c r="AD5">
        <f t="shared" ref="AD5:AD13" si="4">AB5*AC5</f>
        <v>13.9582</v>
      </c>
      <c r="AE5">
        <v>6.367</v>
      </c>
      <c r="AF5">
        <v>1.591</v>
      </c>
      <c r="AG5">
        <f t="shared" ref="AG5:AG13" si="5">AE5*AF5</f>
        <v>10.129897</v>
      </c>
      <c r="AI5">
        <v>13.48</v>
      </c>
      <c r="AJ5">
        <v>0.93100000000000005</v>
      </c>
      <c r="AK5">
        <f t="shared" ref="AK5:AK13" si="6">AI5*AJ5</f>
        <v>12.549880000000002</v>
      </c>
      <c r="AL5">
        <v>4.3899999999999997</v>
      </c>
      <c r="AM5">
        <v>1.79</v>
      </c>
      <c r="AN5">
        <f t="shared" ref="AN5:AN13" si="7">AL5*AM5</f>
        <v>7.8580999999999994</v>
      </c>
      <c r="AO5">
        <v>-1</v>
      </c>
      <c r="AP5">
        <v>94.2</v>
      </c>
      <c r="BA5">
        <v>4</v>
      </c>
      <c r="BB5">
        <v>17.135000000000002</v>
      </c>
      <c r="BC5">
        <v>0.8</v>
      </c>
      <c r="BD5">
        <f t="shared" ref="BD5:BD9" si="8">BB5*BC5</f>
        <v>13.708000000000002</v>
      </c>
      <c r="BE5">
        <v>6.3280000000000003</v>
      </c>
      <c r="BF5">
        <v>1.581</v>
      </c>
      <c r="BG5">
        <f t="shared" ref="BG5:BG9" si="9">BE5*BF5</f>
        <v>10.004568000000001</v>
      </c>
      <c r="BI5">
        <v>16.95</v>
      </c>
      <c r="BJ5">
        <v>0.752</v>
      </c>
      <c r="BK5">
        <f t="shared" ref="BK5:BK9" si="10">BI5*BJ5</f>
        <v>12.7464</v>
      </c>
      <c r="BL5">
        <v>4.3899999999999997</v>
      </c>
      <c r="BM5">
        <v>1.78</v>
      </c>
      <c r="BN5">
        <f t="shared" ref="BN5:BN9" si="11">BL5*BM5</f>
        <v>7.8141999999999996</v>
      </c>
      <c r="BP5">
        <v>120.919</v>
      </c>
    </row>
    <row r="6" spans="1:68" x14ac:dyDescent="0.35">
      <c r="A6">
        <v>6</v>
      </c>
      <c r="B6">
        <v>9.2710000000000008</v>
      </c>
      <c r="C6">
        <v>1.48</v>
      </c>
      <c r="D6">
        <f t="shared" si="0"/>
        <v>13.721080000000001</v>
      </c>
      <c r="E6">
        <v>7.7549999999999999</v>
      </c>
      <c r="F6">
        <v>1.2909999999999999</v>
      </c>
      <c r="G6">
        <f t="shared" si="1"/>
        <v>10.011704999999999</v>
      </c>
      <c r="I6">
        <v>8.68</v>
      </c>
      <c r="J6">
        <v>1.35</v>
      </c>
      <c r="K6">
        <f t="shared" si="2"/>
        <v>11.718</v>
      </c>
      <c r="L6">
        <v>5.0599999999999996</v>
      </c>
      <c r="M6">
        <v>1.46</v>
      </c>
      <c r="N6">
        <f t="shared" si="3"/>
        <v>7.3875999999999991</v>
      </c>
      <c r="O6">
        <v>-1</v>
      </c>
      <c r="P6">
        <v>75.900000000000006</v>
      </c>
      <c r="AA6">
        <v>6</v>
      </c>
      <c r="AB6">
        <v>11.464</v>
      </c>
      <c r="AC6">
        <v>1.1599999999999999</v>
      </c>
      <c r="AD6">
        <f t="shared" si="4"/>
        <v>13.29824</v>
      </c>
      <c r="AE6">
        <v>7.7809999999999997</v>
      </c>
      <c r="AF6">
        <v>1.296</v>
      </c>
      <c r="AG6">
        <f t="shared" si="5"/>
        <v>10.084175999999999</v>
      </c>
      <c r="AI6">
        <v>11.1</v>
      </c>
      <c r="AJ6">
        <v>1.06</v>
      </c>
      <c r="AK6">
        <f t="shared" si="6"/>
        <v>11.766</v>
      </c>
      <c r="AL6">
        <v>5.07</v>
      </c>
      <c r="AM6">
        <v>1.47</v>
      </c>
      <c r="AN6">
        <f t="shared" si="7"/>
        <v>7.4529000000000005</v>
      </c>
      <c r="AO6">
        <v>-1</v>
      </c>
      <c r="AP6">
        <v>94</v>
      </c>
      <c r="BA6">
        <v>6</v>
      </c>
      <c r="BB6">
        <v>14.172000000000001</v>
      </c>
      <c r="BC6">
        <v>0.91</v>
      </c>
      <c r="BD6">
        <f t="shared" si="8"/>
        <v>12.896520000000001</v>
      </c>
      <c r="BE6">
        <v>7.7510000000000003</v>
      </c>
      <c r="BF6">
        <v>1.2909999999999999</v>
      </c>
      <c r="BG6">
        <f t="shared" si="9"/>
        <v>10.006541</v>
      </c>
      <c r="BI6">
        <v>13.79</v>
      </c>
      <c r="BJ6">
        <v>0.85299999999999998</v>
      </c>
      <c r="BK6">
        <f t="shared" si="10"/>
        <v>11.762869999999999</v>
      </c>
      <c r="BL6">
        <v>5.07</v>
      </c>
      <c r="BM6">
        <v>1.45</v>
      </c>
      <c r="BN6">
        <f t="shared" si="11"/>
        <v>7.3515000000000006</v>
      </c>
      <c r="BP6">
        <v>121.5</v>
      </c>
    </row>
    <row r="7" spans="1:68" x14ac:dyDescent="0.35">
      <c r="A7">
        <v>8</v>
      </c>
      <c r="B7">
        <v>8.3000000000000007</v>
      </c>
      <c r="C7">
        <v>1.65</v>
      </c>
      <c r="D7">
        <f t="shared" si="0"/>
        <v>13.695</v>
      </c>
      <c r="E7">
        <v>8.98</v>
      </c>
      <c r="F7">
        <v>1.1220000000000001</v>
      </c>
      <c r="G7">
        <f t="shared" si="1"/>
        <v>10.075560000000001</v>
      </c>
      <c r="I7">
        <v>7.57</v>
      </c>
      <c r="J7">
        <v>1.51</v>
      </c>
      <c r="K7">
        <f t="shared" si="2"/>
        <v>11.4307</v>
      </c>
      <c r="L7">
        <v>5.67</v>
      </c>
      <c r="M7">
        <v>1.28</v>
      </c>
      <c r="N7">
        <f t="shared" si="3"/>
        <v>7.2576000000000001</v>
      </c>
      <c r="O7">
        <v>-1</v>
      </c>
      <c r="P7">
        <v>75.900000000000006</v>
      </c>
      <c r="AA7">
        <v>8</v>
      </c>
      <c r="AB7">
        <v>10.199</v>
      </c>
      <c r="AC7">
        <v>1.27</v>
      </c>
      <c r="AD7">
        <f t="shared" si="4"/>
        <v>12.952730000000001</v>
      </c>
      <c r="AE7">
        <v>8.952</v>
      </c>
      <c r="AF7">
        <v>1.1180000000000001</v>
      </c>
      <c r="AG7">
        <f t="shared" si="5"/>
        <v>10.008336000000002</v>
      </c>
      <c r="AI7">
        <v>9.7200000000000006</v>
      </c>
      <c r="AJ7">
        <v>1.1599999999999999</v>
      </c>
      <c r="AK7">
        <f t="shared" si="6"/>
        <v>11.2752</v>
      </c>
      <c r="AL7">
        <v>5.64</v>
      </c>
      <c r="AM7">
        <v>1.27</v>
      </c>
      <c r="AN7">
        <f t="shared" si="7"/>
        <v>7.1627999999999998</v>
      </c>
      <c r="AO7">
        <v>-1</v>
      </c>
      <c r="AP7">
        <v>97</v>
      </c>
      <c r="BA7">
        <v>8</v>
      </c>
      <c r="BB7">
        <v>12.438000000000001</v>
      </c>
      <c r="BC7">
        <v>1.01</v>
      </c>
      <c r="BD7">
        <f t="shared" si="8"/>
        <v>12.562380000000001</v>
      </c>
      <c r="BE7">
        <v>8.9499999999999993</v>
      </c>
      <c r="BF7">
        <v>1.1180000000000001</v>
      </c>
      <c r="BG7">
        <f t="shared" si="9"/>
        <v>10.0061</v>
      </c>
      <c r="BI7">
        <v>12.07</v>
      </c>
      <c r="BJ7">
        <v>0.94099999999999995</v>
      </c>
      <c r="BK7">
        <f t="shared" si="10"/>
        <v>11.35787</v>
      </c>
      <c r="BL7">
        <v>5.64</v>
      </c>
      <c r="BM7">
        <v>1.2669999999999999</v>
      </c>
      <c r="BN7">
        <f t="shared" si="11"/>
        <v>7.1458799999999991</v>
      </c>
      <c r="BP7">
        <v>121.5</v>
      </c>
    </row>
    <row r="8" spans="1:68" x14ac:dyDescent="0.35">
      <c r="A8">
        <v>10</v>
      </c>
      <c r="B8">
        <v>7.6040000000000001</v>
      </c>
      <c r="C8">
        <v>1.79</v>
      </c>
      <c r="D8">
        <f t="shared" si="0"/>
        <v>13.61116</v>
      </c>
      <c r="E8">
        <v>10.000999999999999</v>
      </c>
      <c r="F8">
        <v>0.999</v>
      </c>
      <c r="G8">
        <f t="shared" si="1"/>
        <v>9.9909989999999986</v>
      </c>
      <c r="I8">
        <v>6.71</v>
      </c>
      <c r="J8">
        <v>1.64</v>
      </c>
      <c r="K8">
        <f t="shared" si="2"/>
        <v>11.004399999999999</v>
      </c>
      <c r="L8">
        <v>6.17</v>
      </c>
      <c r="M8">
        <v>1.1399999999999999</v>
      </c>
      <c r="N8">
        <f t="shared" si="3"/>
        <v>7.0337999999999994</v>
      </c>
      <c r="O8">
        <v>-1</v>
      </c>
      <c r="P8">
        <v>75.8</v>
      </c>
      <c r="AA8">
        <v>10</v>
      </c>
      <c r="AB8">
        <v>9.3179999999999996</v>
      </c>
      <c r="AC8">
        <v>1.39</v>
      </c>
      <c r="AD8">
        <f t="shared" si="4"/>
        <v>12.952019999999999</v>
      </c>
      <c r="AE8">
        <v>10.006</v>
      </c>
      <c r="AF8">
        <v>0.999</v>
      </c>
      <c r="AG8">
        <f t="shared" si="5"/>
        <v>9.9959939999999996</v>
      </c>
      <c r="AI8">
        <v>8.73</v>
      </c>
      <c r="AJ8">
        <v>1.27</v>
      </c>
      <c r="AK8">
        <f t="shared" si="6"/>
        <v>11.087100000000001</v>
      </c>
      <c r="AL8">
        <v>6.14</v>
      </c>
      <c r="AM8">
        <v>1.1399999999999999</v>
      </c>
      <c r="AN8">
        <f t="shared" si="7"/>
        <v>6.9995999999999992</v>
      </c>
      <c r="AO8">
        <v>-1</v>
      </c>
      <c r="AP8">
        <v>97</v>
      </c>
      <c r="BA8">
        <v>10</v>
      </c>
      <c r="BB8">
        <v>11.217000000000001</v>
      </c>
      <c r="BC8">
        <v>1.1100000000000001</v>
      </c>
      <c r="BD8">
        <f t="shared" si="8"/>
        <v>12.450870000000002</v>
      </c>
      <c r="BE8">
        <v>10.007999999999999</v>
      </c>
      <c r="BF8">
        <v>1</v>
      </c>
      <c r="BG8">
        <f t="shared" si="9"/>
        <v>10.007999999999999</v>
      </c>
      <c r="BI8">
        <v>10.82</v>
      </c>
      <c r="BJ8">
        <v>1.0289999999999999</v>
      </c>
      <c r="BK8">
        <f t="shared" si="10"/>
        <v>11.13378</v>
      </c>
      <c r="BL8">
        <v>6.16</v>
      </c>
      <c r="BM8">
        <v>1.1359999999999999</v>
      </c>
      <c r="BN8">
        <f t="shared" si="11"/>
        <v>6.9977599999999995</v>
      </c>
      <c r="BP8">
        <v>120.2</v>
      </c>
    </row>
    <row r="9" spans="1:68" x14ac:dyDescent="0.35">
      <c r="A9">
        <v>12</v>
      </c>
      <c r="B9">
        <v>7.1820000000000004</v>
      </c>
      <c r="C9">
        <v>1.92</v>
      </c>
      <c r="D9">
        <f t="shared" si="0"/>
        <v>13.789440000000001</v>
      </c>
      <c r="E9">
        <v>10.983000000000001</v>
      </c>
      <c r="F9">
        <v>0.91400000000000003</v>
      </c>
      <c r="G9">
        <f t="shared" si="1"/>
        <v>10.038462000000001</v>
      </c>
      <c r="I9">
        <v>6.2149999999999999</v>
      </c>
      <c r="J9">
        <v>1.76</v>
      </c>
      <c r="K9">
        <f t="shared" si="2"/>
        <v>10.9384</v>
      </c>
      <c r="L9">
        <v>6.58</v>
      </c>
      <c r="M9">
        <v>1.05</v>
      </c>
      <c r="N9">
        <f t="shared" si="3"/>
        <v>6.9090000000000007</v>
      </c>
      <c r="O9">
        <v>-1</v>
      </c>
      <c r="P9">
        <v>75.8</v>
      </c>
      <c r="AA9">
        <v>12</v>
      </c>
      <c r="AB9">
        <v>8.6579999999999995</v>
      </c>
      <c r="AC9">
        <v>1.49</v>
      </c>
      <c r="AD9">
        <f t="shared" si="4"/>
        <v>12.900419999999999</v>
      </c>
      <c r="AE9">
        <v>10.961</v>
      </c>
      <c r="AF9">
        <v>0.91200000000000003</v>
      </c>
      <c r="AG9">
        <f t="shared" si="5"/>
        <v>9.9964320000000004</v>
      </c>
      <c r="AI9">
        <v>7.97</v>
      </c>
      <c r="AJ9">
        <v>1.37</v>
      </c>
      <c r="AK9">
        <f t="shared" si="6"/>
        <v>10.918900000000001</v>
      </c>
      <c r="AL9">
        <v>6.63</v>
      </c>
      <c r="AM9">
        <v>1.05</v>
      </c>
      <c r="AN9">
        <f t="shared" si="7"/>
        <v>6.9615</v>
      </c>
      <c r="AO9">
        <v>-1</v>
      </c>
      <c r="AP9">
        <v>96.5</v>
      </c>
      <c r="BA9">
        <v>12</v>
      </c>
      <c r="BB9">
        <v>10.37</v>
      </c>
      <c r="BC9">
        <v>1.19</v>
      </c>
      <c r="BD9">
        <f t="shared" si="8"/>
        <v>12.340299999999999</v>
      </c>
      <c r="BE9">
        <v>10.959</v>
      </c>
      <c r="BF9">
        <v>0.91300000000000003</v>
      </c>
      <c r="BG9">
        <f t="shared" si="9"/>
        <v>10.005566999999999</v>
      </c>
      <c r="BI9">
        <v>9.93</v>
      </c>
      <c r="BJ9">
        <v>1.1100000000000001</v>
      </c>
      <c r="BK9">
        <f t="shared" si="10"/>
        <v>11.022300000000001</v>
      </c>
      <c r="BL9">
        <v>6.69</v>
      </c>
      <c r="BM9">
        <v>1.04</v>
      </c>
      <c r="BN9">
        <f t="shared" si="11"/>
        <v>6.9576000000000002</v>
      </c>
      <c r="BP9">
        <v>120.2</v>
      </c>
    </row>
    <row r="10" spans="1:68" x14ac:dyDescent="0.35">
      <c r="A10">
        <v>14</v>
      </c>
      <c r="B10">
        <v>6.8390000000000004</v>
      </c>
      <c r="C10">
        <v>2.0499999999999998</v>
      </c>
      <c r="D10">
        <f t="shared" si="0"/>
        <v>14.01995</v>
      </c>
      <c r="E10">
        <v>11.842000000000001</v>
      </c>
      <c r="F10">
        <v>0.84499999999999997</v>
      </c>
      <c r="G10">
        <f t="shared" si="1"/>
        <v>10.006489999999999</v>
      </c>
      <c r="I10">
        <v>5.81</v>
      </c>
      <c r="J10">
        <v>1.88</v>
      </c>
      <c r="K10">
        <f>I10*J10</f>
        <v>10.922799999999999</v>
      </c>
      <c r="L10">
        <v>7.01</v>
      </c>
      <c r="M10">
        <v>0.98399999999999999</v>
      </c>
      <c r="N10">
        <f t="shared" si="3"/>
        <v>6.8978399999999995</v>
      </c>
      <c r="O10">
        <v>-1</v>
      </c>
      <c r="P10">
        <v>75.8</v>
      </c>
      <c r="AA10">
        <v>14</v>
      </c>
      <c r="AB10">
        <v>8.17</v>
      </c>
      <c r="AC10">
        <v>1.59</v>
      </c>
      <c r="AD10">
        <f t="shared" si="4"/>
        <v>12.990300000000001</v>
      </c>
      <c r="AE10">
        <v>11.836</v>
      </c>
      <c r="AF10">
        <v>0.84399999999999997</v>
      </c>
      <c r="AG10">
        <f t="shared" si="5"/>
        <v>9.9895840000000007</v>
      </c>
      <c r="AI10">
        <v>7.41</v>
      </c>
      <c r="AJ10">
        <v>1.46</v>
      </c>
      <c r="AK10">
        <f t="shared" si="6"/>
        <v>10.8186</v>
      </c>
      <c r="AL10">
        <v>7.05</v>
      </c>
      <c r="AM10">
        <v>0.97799999999999998</v>
      </c>
      <c r="AN10">
        <f t="shared" si="7"/>
        <v>6.8948999999999998</v>
      </c>
      <c r="AO10">
        <v>-1</v>
      </c>
      <c r="AP10">
        <v>96.5</v>
      </c>
    </row>
    <row r="11" spans="1:68" x14ac:dyDescent="0.35">
      <c r="A11">
        <v>16</v>
      </c>
      <c r="B11">
        <v>6.56</v>
      </c>
      <c r="C11">
        <v>2.17</v>
      </c>
      <c r="D11">
        <f t="shared" si="0"/>
        <v>14.235199999999999</v>
      </c>
      <c r="E11">
        <v>12.647</v>
      </c>
      <c r="F11">
        <v>0.78900000000000003</v>
      </c>
      <c r="G11">
        <f t="shared" si="1"/>
        <v>9.9784830000000007</v>
      </c>
      <c r="I11">
        <v>5.47</v>
      </c>
      <c r="J11">
        <v>1.98</v>
      </c>
      <c r="K11">
        <f>I11*J11</f>
        <v>10.830599999999999</v>
      </c>
      <c r="L11">
        <v>7.41</v>
      </c>
      <c r="M11">
        <v>0.92500000000000004</v>
      </c>
      <c r="N11">
        <f t="shared" si="3"/>
        <v>6.8542500000000004</v>
      </c>
      <c r="O11">
        <v>-1</v>
      </c>
      <c r="P11">
        <v>75.7</v>
      </c>
      <c r="AA11">
        <v>16</v>
      </c>
      <c r="AB11">
        <v>7.7789999999999999</v>
      </c>
      <c r="AC11">
        <v>1.68</v>
      </c>
      <c r="AD11">
        <f t="shared" si="4"/>
        <v>13.068719999999999</v>
      </c>
      <c r="AE11">
        <v>12.656000000000001</v>
      </c>
      <c r="AF11">
        <v>0.79</v>
      </c>
      <c r="AG11">
        <f t="shared" si="5"/>
        <v>9.9982400000000009</v>
      </c>
      <c r="AI11">
        <v>6.88</v>
      </c>
      <c r="AJ11">
        <v>1.54</v>
      </c>
      <c r="AK11">
        <f t="shared" si="6"/>
        <v>10.5952</v>
      </c>
      <c r="AL11">
        <v>7.47</v>
      </c>
      <c r="AM11">
        <v>0.96099999999999997</v>
      </c>
      <c r="AN11">
        <f t="shared" si="7"/>
        <v>7.1786699999999994</v>
      </c>
      <c r="AO11">
        <v>-1</v>
      </c>
      <c r="AP11">
        <v>96.5</v>
      </c>
    </row>
    <row r="12" spans="1:68" x14ac:dyDescent="0.35">
      <c r="A12">
        <v>18</v>
      </c>
      <c r="B12">
        <v>6.335</v>
      </c>
      <c r="C12">
        <v>2.2799999999999998</v>
      </c>
      <c r="D12">
        <f t="shared" si="0"/>
        <v>14.4438</v>
      </c>
      <c r="E12">
        <v>13.432</v>
      </c>
      <c r="F12">
        <v>0.745</v>
      </c>
      <c r="G12">
        <f t="shared" si="1"/>
        <v>10.00684</v>
      </c>
      <c r="I12">
        <v>5.18</v>
      </c>
      <c r="J12">
        <v>2.09</v>
      </c>
      <c r="K12">
        <f>I12*J12</f>
        <v>10.826199999999998</v>
      </c>
      <c r="L12">
        <v>7.82</v>
      </c>
      <c r="M12">
        <v>0.88</v>
      </c>
      <c r="N12">
        <f t="shared" si="3"/>
        <v>6.8816000000000006</v>
      </c>
      <c r="O12">
        <v>-1</v>
      </c>
      <c r="P12">
        <v>75.400000000000006</v>
      </c>
      <c r="AA12">
        <v>18</v>
      </c>
      <c r="AB12">
        <v>7.476</v>
      </c>
      <c r="AC12">
        <v>1.76</v>
      </c>
      <c r="AD12">
        <f t="shared" si="4"/>
        <v>13.15776</v>
      </c>
      <c r="AE12">
        <v>13.423999999999999</v>
      </c>
      <c r="AF12">
        <v>0.745</v>
      </c>
      <c r="AG12">
        <f t="shared" si="5"/>
        <v>10.00088</v>
      </c>
      <c r="AI12">
        <v>6.55</v>
      </c>
      <c r="AJ12">
        <v>1.62</v>
      </c>
      <c r="AK12">
        <f t="shared" si="6"/>
        <v>10.611000000000001</v>
      </c>
      <c r="AL12">
        <v>7.87</v>
      </c>
      <c r="AM12">
        <v>0.86799999999999999</v>
      </c>
      <c r="AN12">
        <f t="shared" si="7"/>
        <v>6.8311599999999997</v>
      </c>
      <c r="AO12">
        <v>-1</v>
      </c>
      <c r="AP12">
        <v>96.8</v>
      </c>
    </row>
    <row r="13" spans="1:68" x14ac:dyDescent="0.35">
      <c r="A13">
        <v>20</v>
      </c>
      <c r="B13">
        <v>6.1159999999999997</v>
      </c>
      <c r="C13">
        <v>2.39</v>
      </c>
      <c r="D13">
        <f t="shared" si="0"/>
        <v>14.617240000000001</v>
      </c>
      <c r="E13">
        <v>14.132</v>
      </c>
      <c r="F13">
        <v>0.70499999999999996</v>
      </c>
      <c r="G13">
        <f t="shared" si="1"/>
        <v>9.9630599999999987</v>
      </c>
      <c r="I13">
        <v>4.95</v>
      </c>
      <c r="J13">
        <v>2.19</v>
      </c>
      <c r="K13">
        <f>I13*J13</f>
        <v>10.8405</v>
      </c>
      <c r="L13">
        <v>8.17</v>
      </c>
      <c r="M13">
        <v>0.84099999999999997</v>
      </c>
      <c r="N13">
        <f t="shared" si="3"/>
        <v>6.8709699999999998</v>
      </c>
      <c r="O13">
        <v>-1</v>
      </c>
      <c r="P13">
        <v>75.400000000000006</v>
      </c>
      <c r="AA13">
        <v>20</v>
      </c>
      <c r="AB13">
        <v>7.2110000000000003</v>
      </c>
      <c r="AC13">
        <v>1.85</v>
      </c>
      <c r="AD13">
        <f t="shared" si="4"/>
        <v>13.340350000000001</v>
      </c>
      <c r="AE13">
        <v>14.162000000000001</v>
      </c>
      <c r="AF13">
        <v>0.70699999999999996</v>
      </c>
      <c r="AG13">
        <f t="shared" si="5"/>
        <v>10.012534</v>
      </c>
      <c r="AI13">
        <v>6.24</v>
      </c>
      <c r="AJ13">
        <v>1.7</v>
      </c>
      <c r="AK13">
        <f t="shared" si="6"/>
        <v>10.608000000000001</v>
      </c>
      <c r="AL13">
        <v>8.25</v>
      </c>
      <c r="AM13">
        <v>0.81299999999999994</v>
      </c>
      <c r="AN13">
        <f t="shared" si="7"/>
        <v>6.7072499999999993</v>
      </c>
      <c r="AO13">
        <v>-1</v>
      </c>
      <c r="AP13">
        <v>96.5</v>
      </c>
    </row>
    <row r="30" spans="1:68" x14ac:dyDescent="0.35">
      <c r="A30" s="1" t="s">
        <v>88</v>
      </c>
      <c r="G30" s="2" t="s">
        <v>121</v>
      </c>
      <c r="AA30" s="1"/>
      <c r="AG30" s="2" t="s">
        <v>119</v>
      </c>
      <c r="BA30" s="1"/>
      <c r="BG30" s="2" t="s">
        <v>94</v>
      </c>
    </row>
    <row r="31" spans="1:68" x14ac:dyDescent="0.35">
      <c r="A31" s="1" t="s">
        <v>78</v>
      </c>
      <c r="B31" s="1" t="s">
        <v>82</v>
      </c>
      <c r="C31" s="1" t="s">
        <v>84</v>
      </c>
      <c r="D31" s="1" t="s">
        <v>83</v>
      </c>
      <c r="E31" s="1" t="s">
        <v>85</v>
      </c>
      <c r="F31" s="1" t="s">
        <v>86</v>
      </c>
      <c r="G31" s="1" t="s">
        <v>87</v>
      </c>
      <c r="H31" s="1" t="s">
        <v>77</v>
      </c>
      <c r="I31" s="1" t="s">
        <v>114</v>
      </c>
      <c r="J31" s="1" t="s">
        <v>110</v>
      </c>
      <c r="K31" s="1" t="s">
        <v>111</v>
      </c>
      <c r="L31" s="1" t="s">
        <v>115</v>
      </c>
      <c r="M31" s="1" t="s">
        <v>110</v>
      </c>
      <c r="N31" s="1" t="s">
        <v>111</v>
      </c>
      <c r="O31" s="1" t="s">
        <v>112</v>
      </c>
      <c r="P31" s="1" t="s">
        <v>116</v>
      </c>
      <c r="Q31" s="1"/>
      <c r="R31" s="1"/>
      <c r="S31" s="1"/>
      <c r="T31" s="1"/>
      <c r="U31" s="1"/>
      <c r="V31" s="1"/>
      <c r="W31" s="1"/>
      <c r="X31" s="1"/>
      <c r="AA31" s="1" t="s">
        <v>78</v>
      </c>
      <c r="AB31" s="1" t="s">
        <v>82</v>
      </c>
      <c r="AC31" s="1" t="s">
        <v>84</v>
      </c>
      <c r="AD31" s="1" t="s">
        <v>83</v>
      </c>
      <c r="AE31" s="1" t="s">
        <v>85</v>
      </c>
      <c r="AF31" s="1" t="s">
        <v>86</v>
      </c>
      <c r="AG31" s="1" t="s">
        <v>87</v>
      </c>
      <c r="AH31" s="1" t="s">
        <v>77</v>
      </c>
      <c r="AI31" s="1" t="s">
        <v>114</v>
      </c>
      <c r="AJ31" s="1" t="s">
        <v>110</v>
      </c>
      <c r="AK31" s="1" t="s">
        <v>111</v>
      </c>
      <c r="AL31" s="1" t="s">
        <v>115</v>
      </c>
      <c r="AM31" s="1" t="s">
        <v>110</v>
      </c>
      <c r="AN31" s="1" t="s">
        <v>111</v>
      </c>
      <c r="AO31" s="1" t="s">
        <v>112</v>
      </c>
      <c r="AP31" s="1" t="s">
        <v>116</v>
      </c>
      <c r="BA31" s="1" t="s">
        <v>78</v>
      </c>
      <c r="BB31" s="1" t="s">
        <v>82</v>
      </c>
      <c r="BC31" s="1" t="s">
        <v>84</v>
      </c>
      <c r="BD31" s="1" t="s">
        <v>83</v>
      </c>
      <c r="BE31" s="1" t="s">
        <v>85</v>
      </c>
      <c r="BF31" s="1" t="s">
        <v>86</v>
      </c>
      <c r="BG31" s="1" t="s">
        <v>87</v>
      </c>
      <c r="BH31" s="1" t="s">
        <v>77</v>
      </c>
      <c r="BI31" s="1" t="s">
        <v>114</v>
      </c>
      <c r="BJ31" s="1" t="s">
        <v>110</v>
      </c>
      <c r="BK31" s="1" t="s">
        <v>111</v>
      </c>
      <c r="BL31" s="1" t="s">
        <v>115</v>
      </c>
      <c r="BM31" s="1" t="s">
        <v>110</v>
      </c>
      <c r="BN31" s="1" t="s">
        <v>111</v>
      </c>
      <c r="BO31" s="1" t="s">
        <v>112</v>
      </c>
      <c r="BP31" s="1" t="s">
        <v>116</v>
      </c>
    </row>
    <row r="32" spans="1:68" x14ac:dyDescent="0.35">
      <c r="A32">
        <v>0</v>
      </c>
      <c r="AA32">
        <v>0</v>
      </c>
      <c r="AO32">
        <v>-1</v>
      </c>
      <c r="BA32">
        <v>0</v>
      </c>
    </row>
    <row r="33" spans="1:68" x14ac:dyDescent="0.35">
      <c r="A33">
        <v>2</v>
      </c>
      <c r="B33">
        <v>21.352</v>
      </c>
      <c r="C33">
        <v>1.39</v>
      </c>
      <c r="D33">
        <f t="shared" ref="D33:D41" si="12">B33*C33</f>
        <v>29.679279999999999</v>
      </c>
      <c r="E33">
        <v>6.3239999999999998</v>
      </c>
      <c r="F33">
        <v>3.161</v>
      </c>
      <c r="G33">
        <f t="shared" ref="G33:G41" si="13">E33*F33</f>
        <v>19.990164</v>
      </c>
      <c r="I33">
        <v>20.84</v>
      </c>
      <c r="J33">
        <v>1.29</v>
      </c>
      <c r="K33">
        <f t="shared" ref="K33:K41" si="14">I33*J33</f>
        <v>26.883600000000001</v>
      </c>
      <c r="L33">
        <v>4.57</v>
      </c>
      <c r="M33">
        <v>3.54</v>
      </c>
      <c r="N33">
        <f t="shared" ref="N33:N41" si="15">L33*M33</f>
        <v>16.177800000000001</v>
      </c>
      <c r="O33">
        <v>-1</v>
      </c>
      <c r="P33">
        <v>74.5</v>
      </c>
      <c r="AA33">
        <v>2</v>
      </c>
      <c r="AB33">
        <v>27.184999999999999</v>
      </c>
      <c r="AC33">
        <v>1.0900000000000001</v>
      </c>
      <c r="AD33">
        <f>AB33*AC33</f>
        <v>29.63165</v>
      </c>
      <c r="AE33">
        <v>6.3280000000000003</v>
      </c>
      <c r="AF33">
        <v>3.1640000000000001</v>
      </c>
      <c r="AG33">
        <f>AE33*AF33</f>
        <v>20.021792000000001</v>
      </c>
      <c r="AI33">
        <v>26.85</v>
      </c>
      <c r="AJ33">
        <v>1.0269999999999999</v>
      </c>
      <c r="AK33">
        <f>AI33*AJ33</f>
        <v>27.574949999999998</v>
      </c>
      <c r="AL33">
        <v>4.66</v>
      </c>
      <c r="AM33">
        <v>3.5270000000000001</v>
      </c>
      <c r="AN33">
        <f>AL33*AM33</f>
        <v>16.43582</v>
      </c>
      <c r="AO33">
        <v>-1</v>
      </c>
      <c r="AP33">
        <v>95</v>
      </c>
      <c r="BA33">
        <v>2</v>
      </c>
      <c r="BB33">
        <v>33.866</v>
      </c>
      <c r="BC33">
        <v>0.88</v>
      </c>
      <c r="BD33">
        <f>BB33*BC33</f>
        <v>29.80208</v>
      </c>
      <c r="BE33">
        <v>6.3250000000000002</v>
      </c>
      <c r="BF33">
        <v>3.1619999999999999</v>
      </c>
      <c r="BG33">
        <f>BE33*BF33</f>
        <v>19.999649999999999</v>
      </c>
      <c r="BI33">
        <v>33.47</v>
      </c>
      <c r="BJ33">
        <v>0.85099999999999998</v>
      </c>
      <c r="BK33">
        <f>BI33*BJ33</f>
        <v>28.482969999999998</v>
      </c>
      <c r="BL33">
        <v>4.75</v>
      </c>
      <c r="BM33">
        <v>3.51</v>
      </c>
      <c r="BN33">
        <f>BL33*BM33</f>
        <v>16.672499999999999</v>
      </c>
      <c r="BP33">
        <v>120.8</v>
      </c>
    </row>
    <row r="34" spans="1:68" x14ac:dyDescent="0.35">
      <c r="A34">
        <v>4</v>
      </c>
      <c r="B34">
        <v>15.621</v>
      </c>
      <c r="C34">
        <v>1.73</v>
      </c>
      <c r="D34">
        <f t="shared" si="12"/>
        <v>27.024329999999999</v>
      </c>
      <c r="E34">
        <v>8.9510000000000005</v>
      </c>
      <c r="F34">
        <v>2.2400000000000002</v>
      </c>
      <c r="G34">
        <f t="shared" si="13"/>
        <v>20.050240000000002</v>
      </c>
      <c r="I34">
        <v>14.8</v>
      </c>
      <c r="J34">
        <v>1.59</v>
      </c>
      <c r="K34">
        <f t="shared" si="14"/>
        <v>23.532000000000004</v>
      </c>
      <c r="L34">
        <v>5.77</v>
      </c>
      <c r="M34">
        <v>2.5</v>
      </c>
      <c r="N34">
        <f t="shared" si="15"/>
        <v>14.424999999999999</v>
      </c>
      <c r="O34">
        <v>-1</v>
      </c>
      <c r="P34">
        <v>74.3</v>
      </c>
      <c r="AA34">
        <v>4</v>
      </c>
      <c r="AB34">
        <v>19.468</v>
      </c>
      <c r="AC34">
        <v>1.35</v>
      </c>
      <c r="AD34">
        <f t="shared" ref="AD34:AD41" si="16">AB34*AC34</f>
        <v>26.2818</v>
      </c>
      <c r="AE34">
        <v>8.9440000000000008</v>
      </c>
      <c r="AF34">
        <v>2.2349999999999999</v>
      </c>
      <c r="AG34">
        <f t="shared" ref="AG34:AG42" si="17">AE34*AF34</f>
        <v>19.989840000000001</v>
      </c>
      <c r="AI34">
        <v>18.86</v>
      </c>
      <c r="AJ34">
        <v>1.24</v>
      </c>
      <c r="AK34">
        <f t="shared" ref="AK34:AK42" si="18">AI34*AJ34</f>
        <v>23.386399999999998</v>
      </c>
      <c r="AL34">
        <v>5.83</v>
      </c>
      <c r="AM34">
        <v>2.5</v>
      </c>
      <c r="AN34">
        <f t="shared" ref="AN34:AN42" si="19">AL34*AM34</f>
        <v>14.574999999999999</v>
      </c>
      <c r="AO34">
        <v>-1</v>
      </c>
      <c r="AP34">
        <v>94.2</v>
      </c>
      <c r="BA34">
        <v>4</v>
      </c>
      <c r="BB34">
        <v>24.263999999999999</v>
      </c>
      <c r="BC34">
        <v>1.08</v>
      </c>
      <c r="BD34">
        <f t="shared" ref="BD34:BD38" si="20">BB34*BC34</f>
        <v>26.205120000000001</v>
      </c>
      <c r="BE34">
        <v>8.9440000000000008</v>
      </c>
      <c r="BF34">
        <v>2.2349999999999999</v>
      </c>
      <c r="BG34">
        <f t="shared" ref="BG34:BG38" si="21">BE34*BF34</f>
        <v>19.989840000000001</v>
      </c>
      <c r="BI34">
        <v>23.81</v>
      </c>
      <c r="BJ34">
        <v>1.008</v>
      </c>
      <c r="BK34">
        <f t="shared" ref="BK34:BK38" si="22">BI34*BJ34</f>
        <v>24.00048</v>
      </c>
      <c r="BL34">
        <v>5.87</v>
      </c>
      <c r="BM34">
        <v>2.41</v>
      </c>
      <c r="BN34">
        <f t="shared" ref="BN34:BN38" si="23">BL34*BM34</f>
        <v>14.146700000000001</v>
      </c>
      <c r="BP34">
        <v>120.919</v>
      </c>
    </row>
    <row r="35" spans="1:68" x14ac:dyDescent="0.35">
      <c r="A35">
        <v>6</v>
      </c>
      <c r="B35">
        <v>13.013</v>
      </c>
      <c r="C35">
        <v>2.04</v>
      </c>
      <c r="D35">
        <f t="shared" si="12"/>
        <v>26.546520000000001</v>
      </c>
      <c r="E35">
        <v>10.959</v>
      </c>
      <c r="F35">
        <v>1.825</v>
      </c>
      <c r="G35">
        <f t="shared" si="13"/>
        <v>20.000174999999999</v>
      </c>
      <c r="I35">
        <v>11.98</v>
      </c>
      <c r="J35">
        <v>1.87</v>
      </c>
      <c r="K35">
        <f t="shared" si="14"/>
        <v>22.402600000000003</v>
      </c>
      <c r="L35">
        <v>6.75</v>
      </c>
      <c r="M35">
        <v>2.06</v>
      </c>
      <c r="N35">
        <f t="shared" si="15"/>
        <v>13.905000000000001</v>
      </c>
      <c r="O35">
        <v>-1</v>
      </c>
      <c r="P35">
        <v>79</v>
      </c>
      <c r="AA35">
        <v>6</v>
      </c>
      <c r="AB35">
        <v>16.04</v>
      </c>
      <c r="AC35">
        <v>1.59</v>
      </c>
      <c r="AD35">
        <f t="shared" si="16"/>
        <v>25.503599999999999</v>
      </c>
      <c r="AE35">
        <v>10.967000000000001</v>
      </c>
      <c r="AF35">
        <v>1.827</v>
      </c>
      <c r="AG35">
        <f t="shared" si="17"/>
        <v>20.036709000000002</v>
      </c>
      <c r="AI35">
        <v>15.31</v>
      </c>
      <c r="AJ35">
        <v>1.45</v>
      </c>
      <c r="AK35">
        <f t="shared" si="18"/>
        <v>22.1995</v>
      </c>
      <c r="AL35">
        <v>6.81</v>
      </c>
      <c r="AM35">
        <v>2.0499999999999998</v>
      </c>
      <c r="AN35">
        <f t="shared" si="19"/>
        <v>13.960499999999998</v>
      </c>
      <c r="AO35">
        <v>-1</v>
      </c>
      <c r="AP35">
        <v>93</v>
      </c>
      <c r="BA35">
        <v>6</v>
      </c>
      <c r="BB35">
        <v>20.082999999999998</v>
      </c>
      <c r="BC35">
        <v>1.24</v>
      </c>
      <c r="BD35">
        <f t="shared" si="20"/>
        <v>24.902919999999998</v>
      </c>
      <c r="BE35">
        <v>10.957000000000001</v>
      </c>
      <c r="BF35">
        <v>1.825</v>
      </c>
      <c r="BG35">
        <f t="shared" si="21"/>
        <v>19.996525000000002</v>
      </c>
      <c r="BI35">
        <v>19.600000000000001</v>
      </c>
      <c r="BJ35">
        <v>1.1539999999999999</v>
      </c>
      <c r="BK35">
        <f t="shared" si="22"/>
        <v>22.618400000000001</v>
      </c>
      <c r="BL35">
        <v>6.82</v>
      </c>
      <c r="BM35">
        <v>1.0449999999999999</v>
      </c>
      <c r="BN35">
        <f t="shared" si="23"/>
        <v>7.1269</v>
      </c>
      <c r="BP35">
        <v>121.5</v>
      </c>
    </row>
    <row r="36" spans="1:68" x14ac:dyDescent="0.35">
      <c r="A36">
        <v>8</v>
      </c>
      <c r="B36">
        <v>11.818</v>
      </c>
      <c r="C36">
        <v>2.2400000000000002</v>
      </c>
      <c r="D36">
        <f t="shared" si="12"/>
        <v>26.472320000000003</v>
      </c>
      <c r="E36">
        <v>12.675000000000001</v>
      </c>
      <c r="F36">
        <v>1.5840000000000001</v>
      </c>
      <c r="G36">
        <f t="shared" si="13"/>
        <v>20.077200000000001</v>
      </c>
      <c r="I36">
        <v>10.73</v>
      </c>
      <c r="J36">
        <v>2.0499999999999998</v>
      </c>
      <c r="K36">
        <f t="shared" si="14"/>
        <v>21.996499999999997</v>
      </c>
      <c r="L36">
        <v>7.6</v>
      </c>
      <c r="M36">
        <v>1.79</v>
      </c>
      <c r="N36">
        <f t="shared" si="15"/>
        <v>13.603999999999999</v>
      </c>
      <c r="O36">
        <v>-1</v>
      </c>
      <c r="P36">
        <v>75.61</v>
      </c>
      <c r="AA36">
        <v>8</v>
      </c>
      <c r="AB36">
        <v>14.465999999999999</v>
      </c>
      <c r="AC36">
        <v>1.74</v>
      </c>
      <c r="AD36">
        <f t="shared" si="16"/>
        <v>25.170839999999998</v>
      </c>
      <c r="AE36">
        <v>12.651999999999999</v>
      </c>
      <c r="AF36">
        <v>1.581</v>
      </c>
      <c r="AG36">
        <f t="shared" si="17"/>
        <v>20.002811999999999</v>
      </c>
      <c r="AI36">
        <v>13.66</v>
      </c>
      <c r="AJ36">
        <v>1.59</v>
      </c>
      <c r="AK36">
        <f t="shared" si="18"/>
        <v>21.7194</v>
      </c>
      <c r="AL36">
        <v>7.64</v>
      </c>
      <c r="AM36">
        <v>1.78</v>
      </c>
      <c r="AN36">
        <f t="shared" si="19"/>
        <v>13.5992</v>
      </c>
      <c r="AO36">
        <v>-1</v>
      </c>
      <c r="AP36">
        <v>97</v>
      </c>
      <c r="BA36">
        <v>8</v>
      </c>
      <c r="BB36">
        <v>17.638000000000002</v>
      </c>
      <c r="BC36">
        <v>1.38</v>
      </c>
      <c r="BD36">
        <f t="shared" si="20"/>
        <v>24.340440000000001</v>
      </c>
      <c r="BE36">
        <v>12.653</v>
      </c>
      <c r="BF36">
        <v>1.581</v>
      </c>
      <c r="BG36">
        <f t="shared" si="21"/>
        <v>20.004393</v>
      </c>
      <c r="BI36">
        <v>16.97</v>
      </c>
      <c r="BJ36">
        <v>1.28</v>
      </c>
      <c r="BK36">
        <f t="shared" si="22"/>
        <v>21.721599999999999</v>
      </c>
      <c r="BL36">
        <v>7.65</v>
      </c>
      <c r="BM36">
        <v>1.77</v>
      </c>
      <c r="BN36">
        <f t="shared" si="23"/>
        <v>13.540500000000002</v>
      </c>
      <c r="BP36">
        <v>121.5</v>
      </c>
    </row>
    <row r="37" spans="1:68" x14ac:dyDescent="0.35">
      <c r="A37">
        <v>10</v>
      </c>
      <c r="B37">
        <v>10.86</v>
      </c>
      <c r="C37">
        <v>2.4500000000000002</v>
      </c>
      <c r="D37">
        <f t="shared" si="12"/>
        <v>26.606999999999999</v>
      </c>
      <c r="E37">
        <v>14.129</v>
      </c>
      <c r="F37">
        <v>1.4119999999999999</v>
      </c>
      <c r="G37">
        <f t="shared" si="13"/>
        <v>19.950147999999999</v>
      </c>
      <c r="I37">
        <v>9.65</v>
      </c>
      <c r="J37">
        <v>2.25</v>
      </c>
      <c r="K37">
        <f t="shared" si="14"/>
        <v>21.712500000000002</v>
      </c>
      <c r="L37">
        <v>8.33</v>
      </c>
      <c r="M37">
        <v>1.6</v>
      </c>
      <c r="N37">
        <f t="shared" si="15"/>
        <v>13.328000000000001</v>
      </c>
      <c r="O37">
        <v>-1</v>
      </c>
      <c r="P37">
        <v>75.599999999999994</v>
      </c>
      <c r="AA37">
        <v>10</v>
      </c>
      <c r="AB37">
        <v>13.225</v>
      </c>
      <c r="AC37">
        <v>1.9</v>
      </c>
      <c r="AD37">
        <f t="shared" si="16"/>
        <v>25.127499999999998</v>
      </c>
      <c r="AE37">
        <v>14.147</v>
      </c>
      <c r="AF37">
        <v>1.4139999999999999</v>
      </c>
      <c r="AG37">
        <f t="shared" si="17"/>
        <v>20.003858000000001</v>
      </c>
      <c r="AI37">
        <v>12.27</v>
      </c>
      <c r="AJ37">
        <v>1.74</v>
      </c>
      <c r="AK37">
        <f t="shared" si="18"/>
        <v>21.349799999999998</v>
      </c>
      <c r="AL37">
        <v>8.39</v>
      </c>
      <c r="AM37">
        <v>1.6</v>
      </c>
      <c r="AN37">
        <f t="shared" si="19"/>
        <v>13.424000000000001</v>
      </c>
      <c r="AO37">
        <v>-1</v>
      </c>
      <c r="AP37">
        <v>97</v>
      </c>
      <c r="BA37">
        <v>10</v>
      </c>
      <c r="BB37">
        <v>15.917</v>
      </c>
      <c r="BC37">
        <v>1.52</v>
      </c>
      <c r="BD37">
        <f t="shared" si="20"/>
        <v>24.193840000000002</v>
      </c>
      <c r="BE37">
        <v>14.147</v>
      </c>
      <c r="BF37">
        <v>1.4139999999999999</v>
      </c>
      <c r="BG37">
        <f t="shared" si="21"/>
        <v>20.003858000000001</v>
      </c>
      <c r="BI37">
        <v>15.17</v>
      </c>
      <c r="BJ37">
        <v>1.41</v>
      </c>
      <c r="BK37">
        <f t="shared" si="22"/>
        <v>21.389699999999998</v>
      </c>
      <c r="BL37">
        <v>8.4</v>
      </c>
      <c r="BM37">
        <v>1.59</v>
      </c>
      <c r="BN37">
        <f t="shared" si="23"/>
        <v>13.356000000000002</v>
      </c>
      <c r="BP37">
        <v>120.2</v>
      </c>
    </row>
    <row r="38" spans="1:68" x14ac:dyDescent="0.35">
      <c r="A38">
        <v>12</v>
      </c>
      <c r="B38">
        <v>10.225</v>
      </c>
      <c r="C38">
        <v>2.64</v>
      </c>
      <c r="D38">
        <f t="shared" si="12"/>
        <v>26.994</v>
      </c>
      <c r="E38">
        <v>15.51</v>
      </c>
      <c r="F38">
        <v>1.29</v>
      </c>
      <c r="G38">
        <f t="shared" si="13"/>
        <v>20.007899999999999</v>
      </c>
      <c r="I38">
        <v>8.89</v>
      </c>
      <c r="J38">
        <v>2.4300000000000002</v>
      </c>
      <c r="K38">
        <f t="shared" si="14"/>
        <v>21.602700000000002</v>
      </c>
      <c r="L38">
        <v>9.0299999999999994</v>
      </c>
      <c r="M38">
        <v>1.48</v>
      </c>
      <c r="N38">
        <f t="shared" si="15"/>
        <v>13.364399999999998</v>
      </c>
      <c r="O38">
        <v>-1</v>
      </c>
      <c r="P38">
        <v>75.55</v>
      </c>
      <c r="AA38">
        <v>12</v>
      </c>
      <c r="AB38">
        <v>12.305</v>
      </c>
      <c r="AC38">
        <v>2.0499999999999998</v>
      </c>
      <c r="AD38">
        <f t="shared" si="16"/>
        <v>25.225249999999996</v>
      </c>
      <c r="AE38">
        <v>15.499000000000001</v>
      </c>
      <c r="AF38">
        <v>1.2909999999999999</v>
      </c>
      <c r="AG38">
        <f t="shared" si="17"/>
        <v>20.009208999999998</v>
      </c>
      <c r="AI38">
        <v>11.27</v>
      </c>
      <c r="AJ38">
        <v>1.88</v>
      </c>
      <c r="AK38">
        <f t="shared" si="18"/>
        <v>21.1876</v>
      </c>
      <c r="AL38">
        <v>9.06</v>
      </c>
      <c r="AM38">
        <v>1.46</v>
      </c>
      <c r="AN38">
        <f t="shared" si="19"/>
        <v>13.227600000000001</v>
      </c>
      <c r="AO38">
        <v>-1</v>
      </c>
      <c r="AP38">
        <v>96.5</v>
      </c>
      <c r="BA38">
        <v>12</v>
      </c>
      <c r="BB38">
        <v>14.722</v>
      </c>
      <c r="BC38">
        <v>1.64</v>
      </c>
      <c r="BD38">
        <f t="shared" si="20"/>
        <v>24.144079999999999</v>
      </c>
      <c r="BE38">
        <v>15.494</v>
      </c>
      <c r="BF38">
        <v>1.2909999999999999</v>
      </c>
      <c r="BG38">
        <f t="shared" si="21"/>
        <v>20.002753999999999</v>
      </c>
      <c r="BI38">
        <v>13.92</v>
      </c>
      <c r="BJ38">
        <v>1.52</v>
      </c>
      <c r="BK38">
        <f t="shared" si="22"/>
        <v>21.1584</v>
      </c>
      <c r="BL38">
        <v>9.14</v>
      </c>
      <c r="BM38">
        <v>1.45</v>
      </c>
      <c r="BN38">
        <f t="shared" si="23"/>
        <v>13.253</v>
      </c>
      <c r="BP38">
        <v>120.2</v>
      </c>
    </row>
    <row r="39" spans="1:68" x14ac:dyDescent="0.35">
      <c r="A39">
        <v>14</v>
      </c>
      <c r="B39">
        <v>9.7059999999999995</v>
      </c>
      <c r="C39">
        <v>2.83</v>
      </c>
      <c r="D39">
        <f t="shared" si="12"/>
        <v>27.467980000000001</v>
      </c>
      <c r="E39">
        <v>16.754999999999999</v>
      </c>
      <c r="F39">
        <v>1.1919999999999999</v>
      </c>
      <c r="G39">
        <f t="shared" si="13"/>
        <v>19.971959999999999</v>
      </c>
      <c r="I39">
        <v>8.11</v>
      </c>
      <c r="J39">
        <v>2.58</v>
      </c>
      <c r="K39">
        <f t="shared" si="14"/>
        <v>20.9238</v>
      </c>
      <c r="L39">
        <v>9.61</v>
      </c>
      <c r="M39">
        <v>1.37</v>
      </c>
      <c r="N39">
        <f t="shared" si="15"/>
        <v>13.165700000000001</v>
      </c>
      <c r="O39">
        <v>-1</v>
      </c>
      <c r="P39">
        <v>75.55</v>
      </c>
      <c r="AA39">
        <v>14</v>
      </c>
      <c r="AB39">
        <v>11.609</v>
      </c>
      <c r="AC39">
        <v>2.19</v>
      </c>
      <c r="AD39">
        <f t="shared" si="16"/>
        <v>25.42371</v>
      </c>
      <c r="AE39">
        <v>16.734999999999999</v>
      </c>
      <c r="AF39">
        <v>1.1950000000000001</v>
      </c>
      <c r="AG39">
        <f t="shared" si="17"/>
        <v>19.998325000000001</v>
      </c>
      <c r="AI39">
        <v>10.51</v>
      </c>
      <c r="AJ39">
        <v>2.0099999999999998</v>
      </c>
      <c r="AK39">
        <f t="shared" si="18"/>
        <v>21.125099999999996</v>
      </c>
      <c r="AL39">
        <v>9.67</v>
      </c>
      <c r="AM39">
        <v>1.36</v>
      </c>
      <c r="AN39">
        <f t="shared" si="19"/>
        <v>13.151200000000001</v>
      </c>
      <c r="AO39">
        <v>-1</v>
      </c>
      <c r="AP39">
        <v>96.5</v>
      </c>
    </row>
    <row r="40" spans="1:68" x14ac:dyDescent="0.35">
      <c r="A40">
        <v>16</v>
      </c>
      <c r="B40">
        <v>9.3079999999999998</v>
      </c>
      <c r="C40">
        <v>3</v>
      </c>
      <c r="D40">
        <f t="shared" si="12"/>
        <v>27.923999999999999</v>
      </c>
      <c r="E40">
        <v>17.908999999999999</v>
      </c>
      <c r="F40">
        <v>1.119</v>
      </c>
      <c r="G40">
        <f t="shared" si="13"/>
        <v>20.040170999999997</v>
      </c>
      <c r="I40">
        <v>7.68</v>
      </c>
      <c r="J40">
        <v>2.75</v>
      </c>
      <c r="K40">
        <f t="shared" si="14"/>
        <v>21.119999999999997</v>
      </c>
      <c r="L40">
        <v>10.17</v>
      </c>
      <c r="M40">
        <v>1.29</v>
      </c>
      <c r="N40">
        <f t="shared" si="15"/>
        <v>13.119300000000001</v>
      </c>
      <c r="O40">
        <v>-1</v>
      </c>
      <c r="P40">
        <v>75.55</v>
      </c>
      <c r="AA40">
        <v>16</v>
      </c>
      <c r="AB40">
        <v>11.061999999999999</v>
      </c>
      <c r="AC40">
        <v>2.31</v>
      </c>
      <c r="AD40">
        <f t="shared" si="16"/>
        <v>25.55322</v>
      </c>
      <c r="AE40">
        <v>17.899999999999999</v>
      </c>
      <c r="AF40">
        <v>1.1180000000000001</v>
      </c>
      <c r="AG40">
        <f t="shared" si="17"/>
        <v>20.0122</v>
      </c>
      <c r="AI40">
        <v>9.68</v>
      </c>
      <c r="AJ40">
        <v>2.13</v>
      </c>
      <c r="AK40">
        <f t="shared" si="18"/>
        <v>20.618399999999998</v>
      </c>
      <c r="AL40">
        <v>10.25</v>
      </c>
      <c r="AM40">
        <v>1.28</v>
      </c>
      <c r="AN40">
        <f t="shared" si="19"/>
        <v>13.120000000000001</v>
      </c>
      <c r="AO40">
        <v>-1</v>
      </c>
      <c r="AP40">
        <v>96.5</v>
      </c>
    </row>
    <row r="41" spans="1:68" x14ac:dyDescent="0.35">
      <c r="A41">
        <v>18</v>
      </c>
      <c r="B41">
        <v>8.9779999999999998</v>
      </c>
      <c r="C41">
        <v>3.15</v>
      </c>
      <c r="D41">
        <f t="shared" si="12"/>
        <v>28.2807</v>
      </c>
      <c r="E41">
        <v>18.966999999999999</v>
      </c>
      <c r="F41">
        <v>1.052</v>
      </c>
      <c r="G41">
        <f t="shared" si="13"/>
        <v>19.953284</v>
      </c>
      <c r="I41">
        <v>7.27</v>
      </c>
      <c r="J41">
        <v>2.89</v>
      </c>
      <c r="K41">
        <f t="shared" si="14"/>
        <v>21.010300000000001</v>
      </c>
      <c r="L41">
        <v>10.69</v>
      </c>
      <c r="M41">
        <v>1.23</v>
      </c>
      <c r="N41">
        <f t="shared" si="15"/>
        <v>13.1487</v>
      </c>
      <c r="O41">
        <v>-1</v>
      </c>
      <c r="P41">
        <v>75.400000000000006</v>
      </c>
      <c r="AA41">
        <v>18</v>
      </c>
      <c r="AB41">
        <v>10.618</v>
      </c>
      <c r="AC41">
        <v>2.44</v>
      </c>
      <c r="AD41">
        <f t="shared" si="16"/>
        <v>25.907920000000001</v>
      </c>
      <c r="AE41">
        <v>18.986000000000001</v>
      </c>
      <c r="AF41">
        <v>1.054</v>
      </c>
      <c r="AG41">
        <f t="shared" si="17"/>
        <v>20.011244000000001</v>
      </c>
      <c r="AI41">
        <v>9.3699999999999992</v>
      </c>
      <c r="AJ41">
        <v>2.2400000000000002</v>
      </c>
      <c r="AK41">
        <f t="shared" si="18"/>
        <v>20.988800000000001</v>
      </c>
      <c r="AL41">
        <v>10.86</v>
      </c>
      <c r="AM41">
        <v>1.21</v>
      </c>
      <c r="AN41">
        <f t="shared" si="19"/>
        <v>13.140599999999999</v>
      </c>
      <c r="AO41">
        <v>-1</v>
      </c>
      <c r="AP41">
        <v>96.5</v>
      </c>
    </row>
    <row r="42" spans="1:68" x14ac:dyDescent="0.35">
      <c r="A42">
        <v>20</v>
      </c>
      <c r="B42">
        <v>8.7520000000000007</v>
      </c>
      <c r="C42">
        <v>3.31</v>
      </c>
      <c r="D42">
        <f>B42*C42</f>
        <v>28.969120000000004</v>
      </c>
      <c r="E42">
        <v>20.010999999999999</v>
      </c>
      <c r="F42">
        <v>0.999</v>
      </c>
      <c r="G42">
        <f>E42*F42</f>
        <v>19.990988999999999</v>
      </c>
      <c r="I42">
        <v>6.95</v>
      </c>
      <c r="J42">
        <v>3.02</v>
      </c>
      <c r="K42">
        <f>I42*J42</f>
        <v>20.989000000000001</v>
      </c>
      <c r="L42">
        <v>11.19</v>
      </c>
      <c r="M42">
        <v>1.18</v>
      </c>
      <c r="N42">
        <f>L42*M42</f>
        <v>13.204199999999998</v>
      </c>
      <c r="O42">
        <v>-1</v>
      </c>
      <c r="P42">
        <v>75.400000000000006</v>
      </c>
      <c r="AA42">
        <v>20</v>
      </c>
      <c r="AB42">
        <v>10.255000000000001</v>
      </c>
      <c r="AC42">
        <v>2.5499999999999998</v>
      </c>
      <c r="AD42">
        <f>AB42*AC42</f>
        <v>26.15025</v>
      </c>
      <c r="AE42">
        <v>20.015000000000001</v>
      </c>
      <c r="AF42">
        <v>1</v>
      </c>
      <c r="AG42">
        <f t="shared" si="17"/>
        <v>20.015000000000001</v>
      </c>
      <c r="AI42">
        <v>8.94</v>
      </c>
      <c r="AJ42">
        <v>2.34</v>
      </c>
      <c r="AK42">
        <f t="shared" si="18"/>
        <v>20.919599999999999</v>
      </c>
      <c r="AL42">
        <v>11.37</v>
      </c>
      <c r="AM42">
        <v>1.1499999999999999</v>
      </c>
      <c r="AN42">
        <f t="shared" si="19"/>
        <v>13.075499999999998</v>
      </c>
      <c r="AO42">
        <v>-1</v>
      </c>
      <c r="AP42">
        <v>96.5</v>
      </c>
    </row>
    <row r="60" spans="1:68" x14ac:dyDescent="0.35">
      <c r="A60" s="1" t="s">
        <v>88</v>
      </c>
      <c r="G60" s="2" t="s">
        <v>122</v>
      </c>
      <c r="AA60" s="1"/>
      <c r="AG60" s="2" t="s">
        <v>120</v>
      </c>
      <c r="BA60" s="1"/>
      <c r="BG60" s="2" t="s">
        <v>95</v>
      </c>
    </row>
    <row r="61" spans="1:68" x14ac:dyDescent="0.35">
      <c r="A61" s="1" t="s">
        <v>78</v>
      </c>
      <c r="B61" s="1" t="s">
        <v>82</v>
      </c>
      <c r="C61" s="1" t="s">
        <v>84</v>
      </c>
      <c r="D61" s="1" t="s">
        <v>83</v>
      </c>
      <c r="E61" s="1" t="s">
        <v>85</v>
      </c>
      <c r="F61" s="1" t="s">
        <v>86</v>
      </c>
      <c r="G61" s="1" t="s">
        <v>87</v>
      </c>
      <c r="H61" s="1" t="s">
        <v>77</v>
      </c>
      <c r="I61" s="1" t="s">
        <v>114</v>
      </c>
      <c r="J61" s="1" t="s">
        <v>110</v>
      </c>
      <c r="K61" s="1" t="s">
        <v>111</v>
      </c>
      <c r="L61" s="1" t="s">
        <v>115</v>
      </c>
      <c r="M61" s="1" t="s">
        <v>110</v>
      </c>
      <c r="N61" s="1" t="s">
        <v>111</v>
      </c>
      <c r="O61" s="1" t="s">
        <v>112</v>
      </c>
      <c r="P61" s="1" t="s">
        <v>116</v>
      </c>
      <c r="AA61" s="1" t="s">
        <v>78</v>
      </c>
      <c r="AB61" s="1" t="s">
        <v>82</v>
      </c>
      <c r="AC61" s="1" t="s">
        <v>84</v>
      </c>
      <c r="AD61" s="1" t="s">
        <v>83</v>
      </c>
      <c r="AE61" s="1" t="s">
        <v>85</v>
      </c>
      <c r="AF61" s="1" t="s">
        <v>86</v>
      </c>
      <c r="AG61" s="1" t="s">
        <v>87</v>
      </c>
      <c r="AH61" s="1" t="s">
        <v>77</v>
      </c>
      <c r="AI61" s="1" t="s">
        <v>114</v>
      </c>
      <c r="AJ61" s="1" t="s">
        <v>110</v>
      </c>
      <c r="AK61" s="1" t="s">
        <v>111</v>
      </c>
      <c r="AL61" s="1" t="s">
        <v>115</v>
      </c>
      <c r="AM61" s="1" t="s">
        <v>110</v>
      </c>
      <c r="AN61" s="1" t="s">
        <v>111</v>
      </c>
      <c r="AO61" s="1" t="s">
        <v>112</v>
      </c>
      <c r="AP61" s="1" t="s">
        <v>116</v>
      </c>
      <c r="BA61" s="1" t="s">
        <v>78</v>
      </c>
      <c r="BB61" s="1" t="s">
        <v>82</v>
      </c>
      <c r="BC61" s="1" t="s">
        <v>84</v>
      </c>
      <c r="BD61" s="1" t="s">
        <v>83</v>
      </c>
      <c r="BE61" s="1" t="s">
        <v>85</v>
      </c>
      <c r="BF61" s="1" t="s">
        <v>86</v>
      </c>
      <c r="BG61" s="1" t="s">
        <v>87</v>
      </c>
      <c r="BH61" s="1" t="s">
        <v>77</v>
      </c>
      <c r="BI61" s="1" t="s">
        <v>114</v>
      </c>
      <c r="BJ61" s="1" t="s">
        <v>110</v>
      </c>
      <c r="BK61" s="1" t="s">
        <v>111</v>
      </c>
      <c r="BL61" s="1" t="s">
        <v>115</v>
      </c>
      <c r="BM61" s="1" t="s">
        <v>110</v>
      </c>
      <c r="BN61" s="1" t="s">
        <v>111</v>
      </c>
      <c r="BO61" s="1" t="s">
        <v>112</v>
      </c>
      <c r="BP61" s="1" t="s">
        <v>116</v>
      </c>
    </row>
    <row r="62" spans="1:68" x14ac:dyDescent="0.35">
      <c r="A62">
        <v>0</v>
      </c>
      <c r="AA62">
        <v>0</v>
      </c>
      <c r="AO62">
        <v>-1</v>
      </c>
      <c r="BA62">
        <v>0</v>
      </c>
    </row>
    <row r="63" spans="1:68" x14ac:dyDescent="0.35">
      <c r="A63">
        <v>2</v>
      </c>
      <c r="B63">
        <v>26.170999999999999</v>
      </c>
      <c r="C63">
        <v>1.64</v>
      </c>
      <c r="D63">
        <f>B63*C63</f>
        <v>42.920439999999999</v>
      </c>
      <c r="E63">
        <v>7.7450000000000001</v>
      </c>
      <c r="F63">
        <v>3.8719999999999999</v>
      </c>
      <c r="G63">
        <f>E63*F63</f>
        <v>29.98864</v>
      </c>
      <c r="I63">
        <v>25.38</v>
      </c>
      <c r="J63">
        <v>1.53</v>
      </c>
      <c r="K63">
        <f>I63*J63</f>
        <v>38.831400000000002</v>
      </c>
      <c r="L63">
        <v>5.41</v>
      </c>
      <c r="M63">
        <v>4.32</v>
      </c>
      <c r="N63">
        <f>L63*M63</f>
        <v>23.371200000000002</v>
      </c>
      <c r="O63">
        <v>-1</v>
      </c>
      <c r="P63">
        <v>74.45</v>
      </c>
      <c r="AA63">
        <v>2</v>
      </c>
      <c r="AB63">
        <v>33.305</v>
      </c>
      <c r="AC63">
        <v>1.29</v>
      </c>
      <c r="AD63">
        <f>AB63*AC63</f>
        <v>42.963450000000002</v>
      </c>
      <c r="AE63">
        <v>7.7460000000000004</v>
      </c>
      <c r="AF63">
        <v>3.8719999999999999</v>
      </c>
      <c r="AG63">
        <f>AE63*AF63</f>
        <v>29.992512000000001</v>
      </c>
      <c r="AI63">
        <v>32.78</v>
      </c>
      <c r="AJ63">
        <v>1.23</v>
      </c>
      <c r="AK63">
        <f>AI63*AJ63</f>
        <v>40.319400000000002</v>
      </c>
      <c r="AL63">
        <v>5.5</v>
      </c>
      <c r="AM63">
        <v>4.32</v>
      </c>
      <c r="AN63">
        <f>AL63*AM63</f>
        <v>23.76</v>
      </c>
      <c r="AO63">
        <v>-1</v>
      </c>
      <c r="AP63">
        <v>95</v>
      </c>
      <c r="BA63">
        <v>2</v>
      </c>
      <c r="BB63">
        <v>41.521999999999998</v>
      </c>
      <c r="BC63">
        <v>1.04</v>
      </c>
      <c r="BD63">
        <f>BB63*BC63</f>
        <v>43.182879999999997</v>
      </c>
      <c r="BE63">
        <v>7.7469999999999999</v>
      </c>
      <c r="BF63">
        <v>3.8730000000000002</v>
      </c>
      <c r="BG63">
        <f>BE63*BF63</f>
        <v>30.004131000000001</v>
      </c>
      <c r="BI63">
        <v>14.98</v>
      </c>
      <c r="BJ63">
        <v>1.02</v>
      </c>
      <c r="BK63">
        <f>BI63*BJ63</f>
        <v>15.2796</v>
      </c>
      <c r="BL63">
        <v>5.61</v>
      </c>
      <c r="BM63">
        <v>4.3099999999999996</v>
      </c>
      <c r="BN63">
        <f>BL63*BM63</f>
        <v>24.179099999999998</v>
      </c>
      <c r="BP63">
        <v>120.919</v>
      </c>
    </row>
    <row r="64" spans="1:68" x14ac:dyDescent="0.35">
      <c r="A64">
        <v>4</v>
      </c>
      <c r="B64">
        <v>18.815999999999999</v>
      </c>
      <c r="C64">
        <v>2.1</v>
      </c>
      <c r="D64">
        <f t="shared" ref="D64:D72" si="24">B64*C64</f>
        <v>39.513599999999997</v>
      </c>
      <c r="E64">
        <v>10.951000000000001</v>
      </c>
      <c r="F64">
        <v>2.7370000000000001</v>
      </c>
      <c r="G64">
        <f t="shared" ref="G64:G72" si="25">E64*F64</f>
        <v>29.972887000000004</v>
      </c>
      <c r="I64">
        <v>17.78</v>
      </c>
      <c r="J64">
        <v>1.92</v>
      </c>
      <c r="K64">
        <f t="shared" ref="K64:K72" si="26">I64*J64</f>
        <v>34.137599999999999</v>
      </c>
      <c r="L64">
        <v>6.87</v>
      </c>
      <c r="M64">
        <v>3.07</v>
      </c>
      <c r="N64">
        <f t="shared" ref="N64:N72" si="27">L64*M64</f>
        <v>21.090899999999998</v>
      </c>
      <c r="O64">
        <v>-1</v>
      </c>
      <c r="P64">
        <v>73</v>
      </c>
      <c r="AA64">
        <v>4</v>
      </c>
      <c r="AB64">
        <v>23.954000000000001</v>
      </c>
      <c r="AC64">
        <v>1.61</v>
      </c>
      <c r="AD64">
        <f t="shared" ref="AD64:AD72" si="28">AB64*AC64</f>
        <v>38.565940000000005</v>
      </c>
      <c r="AE64">
        <v>10.957000000000001</v>
      </c>
      <c r="AF64">
        <v>2.738</v>
      </c>
      <c r="AG64">
        <f t="shared" ref="AG64:AG72" si="29">AE64*AF64</f>
        <v>30.000266000000003</v>
      </c>
      <c r="AI64">
        <v>23.18</v>
      </c>
      <c r="AJ64">
        <v>1.49</v>
      </c>
      <c r="AK64">
        <f t="shared" ref="AK64:AK72" si="30">AI64*AJ64</f>
        <v>34.538199999999996</v>
      </c>
      <c r="AL64">
        <v>6.94</v>
      </c>
      <c r="AM64">
        <v>3.05</v>
      </c>
      <c r="AN64">
        <f t="shared" ref="AN64:AN72" si="31">AL64*AM64</f>
        <v>21.167000000000002</v>
      </c>
      <c r="AO64">
        <v>-1</v>
      </c>
      <c r="AP64">
        <v>94.5</v>
      </c>
      <c r="BA64">
        <v>4</v>
      </c>
      <c r="BB64">
        <v>29.738</v>
      </c>
      <c r="BC64">
        <v>1.29</v>
      </c>
      <c r="BD64">
        <f t="shared" ref="BD64:BD68" si="32">BB64*BC64</f>
        <v>38.362020000000001</v>
      </c>
      <c r="BE64">
        <v>10.958</v>
      </c>
      <c r="BF64">
        <v>2.7389999999999999</v>
      </c>
      <c r="BG64">
        <f t="shared" ref="BG64:BG68" si="33">BE64*BF64</f>
        <v>30.013961999999999</v>
      </c>
      <c r="BI64">
        <v>29.18</v>
      </c>
      <c r="BJ64">
        <v>1.21</v>
      </c>
      <c r="BK64">
        <f t="shared" ref="BK64:BK68" si="34">BI64*BJ64</f>
        <v>35.3078</v>
      </c>
      <c r="BL64">
        <v>6.9950000000000001</v>
      </c>
      <c r="BM64">
        <v>3.04</v>
      </c>
      <c r="BN64">
        <f t="shared" ref="BN64:BN68" si="35">BL64*BM64</f>
        <v>21.264800000000001</v>
      </c>
      <c r="BP64">
        <v>121.5</v>
      </c>
    </row>
    <row r="65" spans="1:68" x14ac:dyDescent="0.35">
      <c r="A65">
        <v>6</v>
      </c>
      <c r="B65">
        <v>16.096</v>
      </c>
      <c r="C65">
        <v>2.41</v>
      </c>
      <c r="D65">
        <f t="shared" si="24"/>
        <v>38.791360000000005</v>
      </c>
      <c r="E65">
        <v>13.427</v>
      </c>
      <c r="F65">
        <v>2.2370000000000001</v>
      </c>
      <c r="G65">
        <f t="shared" si="25"/>
        <v>30.036199</v>
      </c>
      <c r="I65">
        <v>14.88</v>
      </c>
      <c r="J65">
        <v>2.2200000000000002</v>
      </c>
      <c r="K65">
        <f t="shared" si="26"/>
        <v>33.033600000000007</v>
      </c>
      <c r="L65">
        <v>8.09</v>
      </c>
      <c r="M65">
        <v>2.5099999999999998</v>
      </c>
      <c r="N65">
        <f t="shared" si="27"/>
        <v>20.305899999999998</v>
      </c>
      <c r="O65">
        <v>-1</v>
      </c>
      <c r="P65">
        <v>74</v>
      </c>
      <c r="AA65">
        <v>6</v>
      </c>
      <c r="AB65">
        <v>19.68</v>
      </c>
      <c r="AC65">
        <v>1.91</v>
      </c>
      <c r="AD65">
        <f t="shared" si="28"/>
        <v>37.588799999999999</v>
      </c>
      <c r="AE65">
        <v>13.409000000000001</v>
      </c>
      <c r="AF65">
        <v>2.234</v>
      </c>
      <c r="AG65">
        <f t="shared" si="29"/>
        <v>29.955706000000003</v>
      </c>
      <c r="AI65">
        <v>18.7</v>
      </c>
      <c r="AJ65">
        <v>1.74</v>
      </c>
      <c r="AK65">
        <f t="shared" si="30"/>
        <v>32.537999999999997</v>
      </c>
      <c r="AL65">
        <v>8.14</v>
      </c>
      <c r="AM65">
        <v>2.59</v>
      </c>
      <c r="AN65">
        <f t="shared" si="31"/>
        <v>21.082599999999999</v>
      </c>
      <c r="AO65">
        <v>-1</v>
      </c>
      <c r="AP65">
        <v>93</v>
      </c>
      <c r="BA65">
        <v>6</v>
      </c>
      <c r="BB65">
        <v>24.620999999999999</v>
      </c>
      <c r="BC65">
        <v>1.49</v>
      </c>
      <c r="BD65">
        <f t="shared" si="32"/>
        <v>36.685289999999995</v>
      </c>
      <c r="BE65">
        <v>13.419</v>
      </c>
      <c r="BF65">
        <v>2.2360000000000002</v>
      </c>
      <c r="BG65">
        <f t="shared" si="33"/>
        <v>30.004884000000004</v>
      </c>
      <c r="BI65">
        <v>23.9</v>
      </c>
      <c r="BJ65">
        <v>1.38</v>
      </c>
      <c r="BK65">
        <f t="shared" si="34"/>
        <v>32.981999999999992</v>
      </c>
      <c r="BL65">
        <v>8.18</v>
      </c>
      <c r="BM65">
        <v>2.4900000000000002</v>
      </c>
      <c r="BN65">
        <f t="shared" si="35"/>
        <v>20.368200000000002</v>
      </c>
      <c r="BP65">
        <v>121.5</v>
      </c>
    </row>
    <row r="66" spans="1:68" x14ac:dyDescent="0.35">
      <c r="A66">
        <v>8</v>
      </c>
      <c r="B66">
        <v>14.446</v>
      </c>
      <c r="C66">
        <v>2.69</v>
      </c>
      <c r="D66">
        <f t="shared" si="24"/>
        <v>38.859739999999995</v>
      </c>
      <c r="E66">
        <v>15.500999999999999</v>
      </c>
      <c r="F66">
        <v>1.9370000000000001</v>
      </c>
      <c r="G66">
        <f t="shared" si="25"/>
        <v>30.025437</v>
      </c>
      <c r="I66">
        <v>13.05</v>
      </c>
      <c r="J66">
        <v>2.4700000000000002</v>
      </c>
      <c r="K66">
        <f t="shared" si="26"/>
        <v>32.233500000000006</v>
      </c>
      <c r="L66">
        <v>9.1</v>
      </c>
      <c r="M66">
        <v>2.17</v>
      </c>
      <c r="N66">
        <f t="shared" si="27"/>
        <v>19.747</v>
      </c>
      <c r="O66">
        <v>-1</v>
      </c>
      <c r="P66">
        <v>76</v>
      </c>
      <c r="AA66">
        <v>8</v>
      </c>
      <c r="AB66">
        <v>17.771000000000001</v>
      </c>
      <c r="AC66">
        <v>2.09</v>
      </c>
      <c r="AD66">
        <f t="shared" si="28"/>
        <v>37.141390000000001</v>
      </c>
      <c r="AE66">
        <v>15.494999999999999</v>
      </c>
      <c r="AF66">
        <v>1.9359999999999999</v>
      </c>
      <c r="AG66">
        <f t="shared" si="29"/>
        <v>29.998319999999996</v>
      </c>
      <c r="AI66">
        <v>16.75</v>
      </c>
      <c r="AJ66">
        <v>1.93</v>
      </c>
      <c r="AK66">
        <f t="shared" si="30"/>
        <v>32.327500000000001</v>
      </c>
      <c r="AL66">
        <v>9.25</v>
      </c>
      <c r="AM66">
        <v>2.17</v>
      </c>
      <c r="AN66">
        <f t="shared" si="31"/>
        <v>20.072499999999998</v>
      </c>
      <c r="AO66">
        <v>-1</v>
      </c>
      <c r="AP66">
        <v>97</v>
      </c>
      <c r="BA66">
        <v>8</v>
      </c>
      <c r="BB66">
        <v>21.63</v>
      </c>
      <c r="BC66">
        <v>1.67</v>
      </c>
      <c r="BD66">
        <f t="shared" si="32"/>
        <v>36.122099999999996</v>
      </c>
      <c r="BE66">
        <v>15.497</v>
      </c>
      <c r="BF66">
        <v>1.9370000000000001</v>
      </c>
      <c r="BG66">
        <f t="shared" si="33"/>
        <v>30.017689000000001</v>
      </c>
      <c r="BI66">
        <v>20.75</v>
      </c>
      <c r="BJ66">
        <v>1.54</v>
      </c>
      <c r="BK66">
        <f t="shared" si="34"/>
        <v>31.955000000000002</v>
      </c>
      <c r="BL66">
        <v>9.18</v>
      </c>
      <c r="BM66">
        <v>3.16</v>
      </c>
      <c r="BN66">
        <f t="shared" si="35"/>
        <v>29.008800000000001</v>
      </c>
      <c r="BP66">
        <v>121.5</v>
      </c>
    </row>
    <row r="67" spans="1:68" x14ac:dyDescent="0.35">
      <c r="A67">
        <v>10</v>
      </c>
      <c r="B67">
        <v>13.340999999999999</v>
      </c>
      <c r="C67">
        <v>2.94</v>
      </c>
      <c r="D67">
        <f t="shared" si="24"/>
        <v>39.222539999999995</v>
      </c>
      <c r="E67">
        <v>17.329999999999998</v>
      </c>
      <c r="F67">
        <v>1.732</v>
      </c>
      <c r="G67">
        <f t="shared" si="25"/>
        <v>30.015559999999997</v>
      </c>
      <c r="I67">
        <v>11.8</v>
      </c>
      <c r="J67">
        <v>2.7</v>
      </c>
      <c r="K67">
        <f t="shared" si="26"/>
        <v>31.860000000000003</v>
      </c>
      <c r="L67">
        <v>10.01</v>
      </c>
      <c r="M67">
        <v>1.96</v>
      </c>
      <c r="N67">
        <f t="shared" si="27"/>
        <v>19.619599999999998</v>
      </c>
      <c r="O67">
        <v>-1</v>
      </c>
      <c r="P67">
        <v>76</v>
      </c>
      <c r="AA67">
        <v>10</v>
      </c>
      <c r="AB67">
        <v>16.236000000000001</v>
      </c>
      <c r="AC67">
        <v>2.29</v>
      </c>
      <c r="AD67">
        <f t="shared" si="28"/>
        <v>37.180440000000004</v>
      </c>
      <c r="AE67">
        <v>17.324999999999999</v>
      </c>
      <c r="AF67">
        <v>1.7310000000000001</v>
      </c>
      <c r="AG67">
        <f t="shared" si="29"/>
        <v>29.989575000000002</v>
      </c>
      <c r="AI67">
        <v>14.97</v>
      </c>
      <c r="AJ67">
        <v>2.1</v>
      </c>
      <c r="AK67">
        <f t="shared" si="30"/>
        <v>31.437000000000001</v>
      </c>
      <c r="AL67">
        <v>10.07</v>
      </c>
      <c r="AM67">
        <v>1.95</v>
      </c>
      <c r="AN67">
        <f t="shared" si="31"/>
        <v>19.636500000000002</v>
      </c>
      <c r="AO67">
        <v>-1</v>
      </c>
      <c r="AP67">
        <v>97.2</v>
      </c>
      <c r="BA67">
        <v>10</v>
      </c>
      <c r="BB67">
        <v>19.530999999999999</v>
      </c>
      <c r="BC67">
        <v>1.83</v>
      </c>
      <c r="BD67">
        <f t="shared" si="32"/>
        <v>35.741729999999997</v>
      </c>
      <c r="BE67">
        <v>17.326000000000001</v>
      </c>
      <c r="BF67">
        <v>1.7310000000000001</v>
      </c>
      <c r="BG67">
        <f t="shared" si="33"/>
        <v>29.991306000000002</v>
      </c>
      <c r="BI67">
        <v>18.57</v>
      </c>
      <c r="BJ67">
        <v>1.7</v>
      </c>
      <c r="BK67">
        <f t="shared" si="34"/>
        <v>31.568999999999999</v>
      </c>
      <c r="BL67">
        <v>10.16</v>
      </c>
      <c r="BM67">
        <v>1.94</v>
      </c>
      <c r="BN67">
        <f t="shared" si="35"/>
        <v>19.7104</v>
      </c>
      <c r="BP67">
        <v>120.2</v>
      </c>
    </row>
    <row r="68" spans="1:68" x14ac:dyDescent="0.35">
      <c r="A68">
        <v>12</v>
      </c>
      <c r="B68">
        <v>12.532</v>
      </c>
      <c r="C68">
        <v>3.18</v>
      </c>
      <c r="D68">
        <f t="shared" si="24"/>
        <v>39.851759999999999</v>
      </c>
      <c r="E68">
        <v>18.931999999999999</v>
      </c>
      <c r="F68">
        <v>1.5780000000000001</v>
      </c>
      <c r="G68">
        <f t="shared" si="25"/>
        <v>29.874696</v>
      </c>
      <c r="I68">
        <v>10.81</v>
      </c>
      <c r="J68">
        <v>2.91</v>
      </c>
      <c r="K68">
        <f t="shared" si="26"/>
        <v>31.457100000000004</v>
      </c>
      <c r="L68">
        <v>10.8</v>
      </c>
      <c r="M68">
        <v>1.79</v>
      </c>
      <c r="N68">
        <f t="shared" si="27"/>
        <v>19.332000000000001</v>
      </c>
      <c r="O68">
        <v>-1</v>
      </c>
      <c r="P68">
        <v>75.5</v>
      </c>
      <c r="AA68">
        <v>12</v>
      </c>
      <c r="AB68">
        <v>15.095000000000001</v>
      </c>
      <c r="AC68">
        <v>2.4700000000000002</v>
      </c>
      <c r="AD68">
        <f t="shared" si="28"/>
        <v>37.284650000000006</v>
      </c>
      <c r="AE68">
        <v>18.975000000000001</v>
      </c>
      <c r="AF68">
        <v>1.58</v>
      </c>
      <c r="AG68">
        <f t="shared" si="29"/>
        <v>29.980500000000003</v>
      </c>
      <c r="AI68">
        <v>13.71</v>
      </c>
      <c r="AJ68">
        <v>2.27</v>
      </c>
      <c r="AK68">
        <f t="shared" si="30"/>
        <v>31.121700000000001</v>
      </c>
      <c r="AL68">
        <v>10.88</v>
      </c>
      <c r="AM68">
        <v>1.7889999999999999</v>
      </c>
      <c r="AN68">
        <f t="shared" si="31"/>
        <v>19.464320000000001</v>
      </c>
      <c r="AO68">
        <v>-1</v>
      </c>
      <c r="AP68">
        <v>96.5</v>
      </c>
      <c r="BA68">
        <v>12</v>
      </c>
      <c r="BB68">
        <v>18.071000000000002</v>
      </c>
      <c r="BC68">
        <v>1.98</v>
      </c>
      <c r="BD68">
        <f t="shared" si="32"/>
        <v>35.78058</v>
      </c>
      <c r="BE68">
        <v>18.975000000000001</v>
      </c>
      <c r="BF68">
        <v>1.581</v>
      </c>
      <c r="BG68">
        <f t="shared" si="33"/>
        <v>29.999475</v>
      </c>
      <c r="BI68">
        <v>17.003</v>
      </c>
      <c r="BJ68">
        <v>1.83</v>
      </c>
      <c r="BK68">
        <f t="shared" si="34"/>
        <v>31.115490000000001</v>
      </c>
      <c r="BL68">
        <v>10.96</v>
      </c>
      <c r="BM68">
        <v>1.71</v>
      </c>
      <c r="BN68">
        <f t="shared" si="35"/>
        <v>18.741600000000002</v>
      </c>
      <c r="BP68">
        <v>120.3</v>
      </c>
    </row>
    <row r="69" spans="1:68" x14ac:dyDescent="0.35">
      <c r="A69">
        <v>14</v>
      </c>
      <c r="B69">
        <v>11.958</v>
      </c>
      <c r="C69">
        <v>3.42</v>
      </c>
      <c r="D69">
        <f t="shared" si="24"/>
        <v>40.896360000000001</v>
      </c>
      <c r="E69">
        <v>20.530999999999999</v>
      </c>
      <c r="F69">
        <v>1.462</v>
      </c>
      <c r="G69">
        <f t="shared" si="25"/>
        <v>30.016321999999999</v>
      </c>
      <c r="I69">
        <v>10.19</v>
      </c>
      <c r="J69">
        <v>3.13</v>
      </c>
      <c r="K69">
        <f t="shared" si="26"/>
        <v>31.894699999999997</v>
      </c>
      <c r="L69">
        <v>11.55</v>
      </c>
      <c r="M69">
        <v>1.67</v>
      </c>
      <c r="N69">
        <f t="shared" si="27"/>
        <v>19.288499999999999</v>
      </c>
      <c r="O69">
        <v>-1</v>
      </c>
      <c r="P69">
        <v>75.5</v>
      </c>
      <c r="AA69">
        <v>14</v>
      </c>
      <c r="AB69">
        <v>14.252000000000001</v>
      </c>
      <c r="AC69">
        <v>2.64</v>
      </c>
      <c r="AD69">
        <f t="shared" si="28"/>
        <v>37.625280000000004</v>
      </c>
      <c r="AE69">
        <v>20.497</v>
      </c>
      <c r="AF69">
        <v>1.4630000000000001</v>
      </c>
      <c r="AG69">
        <f t="shared" si="29"/>
        <v>29.987111000000002</v>
      </c>
      <c r="AI69">
        <v>12.8</v>
      </c>
      <c r="AJ69">
        <v>2.4300000000000002</v>
      </c>
      <c r="AK69">
        <f t="shared" si="30"/>
        <v>31.104000000000003</v>
      </c>
      <c r="AL69">
        <v>11.62</v>
      </c>
      <c r="AM69">
        <v>1.66</v>
      </c>
      <c r="AN69">
        <f t="shared" si="31"/>
        <v>19.289199999999997</v>
      </c>
      <c r="AO69">
        <v>-1</v>
      </c>
      <c r="AP69">
        <v>96.5</v>
      </c>
    </row>
    <row r="70" spans="1:68" x14ac:dyDescent="0.35">
      <c r="A70">
        <v>16</v>
      </c>
      <c r="B70">
        <v>11.49</v>
      </c>
      <c r="C70">
        <v>3.63</v>
      </c>
      <c r="D70">
        <f t="shared" si="24"/>
        <v>41.7087</v>
      </c>
      <c r="E70">
        <v>21.946999999999999</v>
      </c>
      <c r="F70">
        <v>1.371</v>
      </c>
      <c r="G70">
        <f t="shared" si="25"/>
        <v>30.089337</v>
      </c>
      <c r="I70">
        <v>9.56</v>
      </c>
      <c r="J70">
        <v>3.33</v>
      </c>
      <c r="K70">
        <f t="shared" si="26"/>
        <v>31.834800000000001</v>
      </c>
      <c r="L70">
        <v>12.28</v>
      </c>
      <c r="M70">
        <v>1.58</v>
      </c>
      <c r="N70">
        <f t="shared" si="27"/>
        <v>19.4024</v>
      </c>
      <c r="O70">
        <v>-1</v>
      </c>
      <c r="P70">
        <v>75.5</v>
      </c>
      <c r="AA70">
        <v>16</v>
      </c>
      <c r="AB70">
        <v>13.598000000000001</v>
      </c>
      <c r="AC70">
        <v>2.81</v>
      </c>
      <c r="AD70">
        <f t="shared" si="28"/>
        <v>38.210380000000001</v>
      </c>
      <c r="AE70">
        <v>21.954999999999998</v>
      </c>
      <c r="AF70">
        <v>1.371</v>
      </c>
      <c r="AG70">
        <f t="shared" si="29"/>
        <v>30.100304999999999</v>
      </c>
      <c r="AI70">
        <v>12.05</v>
      </c>
      <c r="AJ70">
        <v>2.5299999999999998</v>
      </c>
      <c r="AK70">
        <f t="shared" si="30"/>
        <v>30.486499999999999</v>
      </c>
      <c r="AL70">
        <v>12.47</v>
      </c>
      <c r="AM70">
        <v>1.56</v>
      </c>
      <c r="AN70">
        <f t="shared" si="31"/>
        <v>19.453200000000002</v>
      </c>
      <c r="AO70">
        <v>-1</v>
      </c>
      <c r="AP70">
        <v>96.4</v>
      </c>
    </row>
    <row r="71" spans="1:68" x14ac:dyDescent="0.35">
      <c r="A71">
        <v>18</v>
      </c>
      <c r="B71">
        <v>11.093</v>
      </c>
      <c r="C71">
        <v>3.82</v>
      </c>
      <c r="D71">
        <f t="shared" si="24"/>
        <v>42.375259999999997</v>
      </c>
      <c r="E71">
        <v>23.266999999999999</v>
      </c>
      <c r="F71">
        <v>1.2929999999999999</v>
      </c>
      <c r="G71">
        <f t="shared" si="25"/>
        <v>30.084230999999999</v>
      </c>
      <c r="I71">
        <v>9.08</v>
      </c>
      <c r="J71">
        <v>3.51</v>
      </c>
      <c r="K71">
        <f t="shared" si="26"/>
        <v>31.870799999999999</v>
      </c>
      <c r="L71">
        <v>12.91</v>
      </c>
      <c r="M71">
        <v>1.5</v>
      </c>
      <c r="N71">
        <f t="shared" si="27"/>
        <v>19.365000000000002</v>
      </c>
      <c r="O71">
        <v>-1</v>
      </c>
      <c r="P71">
        <v>75.3</v>
      </c>
      <c r="AA71">
        <v>18</v>
      </c>
      <c r="AB71">
        <v>13.045999999999999</v>
      </c>
      <c r="AC71">
        <v>2.95</v>
      </c>
      <c r="AD71">
        <f t="shared" si="28"/>
        <v>38.485700000000001</v>
      </c>
      <c r="AE71">
        <v>23.25</v>
      </c>
      <c r="AF71">
        <v>1.2909999999999999</v>
      </c>
      <c r="AG71">
        <f t="shared" si="29"/>
        <v>30.015749999999997</v>
      </c>
      <c r="AI71">
        <v>11.43</v>
      </c>
      <c r="AJ71">
        <v>2.71</v>
      </c>
      <c r="AK71">
        <f t="shared" si="30"/>
        <v>30.975299999999997</v>
      </c>
      <c r="AL71">
        <v>13.13</v>
      </c>
      <c r="AM71">
        <v>1.48</v>
      </c>
      <c r="AN71">
        <f t="shared" si="31"/>
        <v>19.432400000000001</v>
      </c>
      <c r="AO71">
        <v>-1</v>
      </c>
      <c r="AP71">
        <v>96.5</v>
      </c>
    </row>
    <row r="72" spans="1:68" x14ac:dyDescent="0.35">
      <c r="A72">
        <v>20</v>
      </c>
      <c r="B72">
        <v>10.760999999999999</v>
      </c>
      <c r="C72">
        <v>4</v>
      </c>
      <c r="D72">
        <f t="shared" si="24"/>
        <v>43.043999999999997</v>
      </c>
      <c r="E72">
        <v>24.552</v>
      </c>
      <c r="F72">
        <v>1.224</v>
      </c>
      <c r="G72">
        <f t="shared" si="25"/>
        <v>30.051648</v>
      </c>
      <c r="I72">
        <v>8.67</v>
      </c>
      <c r="J72">
        <v>3.71</v>
      </c>
      <c r="K72">
        <f t="shared" si="26"/>
        <v>32.165700000000001</v>
      </c>
      <c r="L72">
        <v>13.66</v>
      </c>
      <c r="M72">
        <v>1.44</v>
      </c>
      <c r="N72">
        <f t="shared" si="27"/>
        <v>19.670400000000001</v>
      </c>
      <c r="O72">
        <v>-1</v>
      </c>
      <c r="P72">
        <v>75.400000000000006</v>
      </c>
      <c r="AA72">
        <v>20</v>
      </c>
      <c r="AB72">
        <v>12.597</v>
      </c>
      <c r="AC72">
        <v>3.09</v>
      </c>
      <c r="AD72">
        <f t="shared" si="28"/>
        <v>38.924729999999997</v>
      </c>
      <c r="AE72">
        <v>24.498000000000001</v>
      </c>
      <c r="AF72">
        <v>1.224</v>
      </c>
      <c r="AG72">
        <f t="shared" si="29"/>
        <v>29.985552000000002</v>
      </c>
      <c r="AI72">
        <v>10.91</v>
      </c>
      <c r="AJ72">
        <v>2.84</v>
      </c>
      <c r="AK72">
        <f t="shared" si="30"/>
        <v>30.984399999999997</v>
      </c>
      <c r="AL72">
        <v>13.72</v>
      </c>
      <c r="AM72">
        <v>1.41</v>
      </c>
      <c r="AN72">
        <f t="shared" si="31"/>
        <v>19.345199999999998</v>
      </c>
      <c r="AO72">
        <v>-1</v>
      </c>
      <c r="AP72">
        <v>96.5</v>
      </c>
    </row>
  </sheetData>
  <pageMargins left="0.7" right="0.7" top="0.75" bottom="0.75" header="0.3" footer="0.3"/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33095-4032-4A9A-B1DF-39547B80EEAB}">
  <dimension ref="A1:P46"/>
  <sheetViews>
    <sheetView workbookViewId="0">
      <selection activeCell="F13" sqref="F13"/>
    </sheetView>
  </sheetViews>
  <sheetFormatPr defaultRowHeight="14.5" x14ac:dyDescent="0.35"/>
  <cols>
    <col min="1" max="1" width="17.7265625" customWidth="1"/>
    <col min="2" max="2" width="11.453125" bestFit="1" customWidth="1"/>
    <col min="3" max="3" width="10.90625" bestFit="1" customWidth="1"/>
    <col min="4" max="4" width="17.1796875" bestFit="1" customWidth="1"/>
    <col min="5" max="5" width="12.54296875" bestFit="1" customWidth="1"/>
    <col min="6" max="6" width="12" bestFit="1" customWidth="1"/>
    <col min="7" max="7" width="18.26953125" bestFit="1" customWidth="1"/>
    <col min="8" max="8" width="6" bestFit="1" customWidth="1"/>
    <col min="9" max="9" width="17.6328125" bestFit="1" customWidth="1"/>
    <col min="10" max="12" width="13.08984375" bestFit="1" customWidth="1"/>
    <col min="13" max="13" width="9.6328125" bestFit="1" customWidth="1"/>
    <col min="14" max="14" width="13.08984375" bestFit="1" customWidth="1"/>
    <col min="15" max="15" width="5.90625" bestFit="1" customWidth="1"/>
    <col min="16" max="16" width="9.6328125" bestFit="1" customWidth="1"/>
  </cols>
  <sheetData>
    <row r="1" spans="1:16" x14ac:dyDescent="0.35">
      <c r="A1" s="1" t="s">
        <v>92</v>
      </c>
      <c r="B1" s="2" t="s">
        <v>132</v>
      </c>
      <c r="G1" s="2"/>
    </row>
    <row r="2" spans="1:16" x14ac:dyDescent="0.35">
      <c r="A2" s="1" t="s">
        <v>78</v>
      </c>
      <c r="B2" s="1" t="s">
        <v>82</v>
      </c>
      <c r="C2" s="1" t="s">
        <v>84</v>
      </c>
      <c r="D2" s="1" t="s">
        <v>83</v>
      </c>
      <c r="E2" s="1" t="s">
        <v>85</v>
      </c>
      <c r="F2" s="1" t="s">
        <v>86</v>
      </c>
      <c r="G2" s="1" t="s">
        <v>87</v>
      </c>
      <c r="H2" s="1" t="s">
        <v>77</v>
      </c>
      <c r="I2" s="1" t="s">
        <v>114</v>
      </c>
      <c r="J2" s="1" t="s">
        <v>110</v>
      </c>
      <c r="K2" s="1" t="s">
        <v>111</v>
      </c>
      <c r="L2" s="1" t="s">
        <v>115</v>
      </c>
      <c r="M2" s="1" t="s">
        <v>110</v>
      </c>
      <c r="N2" s="1" t="s">
        <v>111</v>
      </c>
      <c r="O2" s="1" t="s">
        <v>112</v>
      </c>
      <c r="P2" s="1" t="s">
        <v>116</v>
      </c>
    </row>
    <row r="3" spans="1:16" x14ac:dyDescent="0.35">
      <c r="A3">
        <v>2</v>
      </c>
      <c r="B3">
        <v>12.9</v>
      </c>
      <c r="C3">
        <v>3.1</v>
      </c>
      <c r="E3">
        <v>6.19</v>
      </c>
      <c r="F3">
        <v>3.2065000000000001</v>
      </c>
      <c r="G3" s="2">
        <f>E3*F3</f>
        <v>19.848235000000003</v>
      </c>
      <c r="I3">
        <v>11.33</v>
      </c>
      <c r="J3">
        <v>3.6</v>
      </c>
      <c r="L3">
        <v>10.39</v>
      </c>
      <c r="M3">
        <v>3.67</v>
      </c>
      <c r="P3">
        <v>84.5</v>
      </c>
    </row>
    <row r="4" spans="1:16" x14ac:dyDescent="0.35">
      <c r="A4" s="1"/>
      <c r="G4" s="2"/>
    </row>
    <row r="5" spans="1:16" x14ac:dyDescent="0.35">
      <c r="A5" s="1"/>
      <c r="G5" s="2"/>
    </row>
    <row r="6" spans="1:16" x14ac:dyDescent="0.35">
      <c r="A6" s="1" t="s">
        <v>127</v>
      </c>
    </row>
    <row r="7" spans="1:16" x14ac:dyDescent="0.35">
      <c r="A7" s="3" t="s">
        <v>143</v>
      </c>
      <c r="I7" s="3"/>
    </row>
    <row r="8" spans="1:16" x14ac:dyDescent="0.35">
      <c r="A8" s="1" t="s">
        <v>78</v>
      </c>
      <c r="B8" s="1" t="s">
        <v>154</v>
      </c>
      <c r="C8" s="1" t="s">
        <v>155</v>
      </c>
      <c r="D8" s="1" t="s">
        <v>81</v>
      </c>
      <c r="E8" s="1" t="s">
        <v>97</v>
      </c>
      <c r="F8" s="1" t="s">
        <v>138</v>
      </c>
      <c r="G8" s="1" t="s">
        <v>139</v>
      </c>
      <c r="I8" s="1"/>
      <c r="J8" s="1"/>
      <c r="K8" s="1"/>
      <c r="L8" s="1"/>
      <c r="M8" s="1"/>
      <c r="N8" s="1"/>
      <c r="O8" s="1"/>
    </row>
    <row r="9" spans="1:16" x14ac:dyDescent="0.35">
      <c r="A9">
        <v>0</v>
      </c>
      <c r="B9">
        <v>0</v>
      </c>
    </row>
    <row r="10" spans="1:16" x14ac:dyDescent="0.35">
      <c r="A10">
        <v>20</v>
      </c>
      <c r="B10">
        <v>23.074999999999999</v>
      </c>
      <c r="C10">
        <v>1.1655</v>
      </c>
      <c r="D10">
        <f>B10*C10</f>
        <v>26.893912499999999</v>
      </c>
      <c r="E10">
        <v>77</v>
      </c>
    </row>
    <row r="11" spans="1:16" x14ac:dyDescent="0.35">
      <c r="A11">
        <v>40</v>
      </c>
      <c r="B11">
        <v>38.018999999999998</v>
      </c>
      <c r="C11">
        <v>0.94920000000000004</v>
      </c>
      <c r="D11">
        <f t="shared" ref="D11:D35" si="0">B11*C11</f>
        <v>36.087634800000004</v>
      </c>
      <c r="L11" s="1"/>
    </row>
    <row r="12" spans="1:16" x14ac:dyDescent="0.35">
      <c r="A12">
        <v>60</v>
      </c>
      <c r="B12">
        <v>39.838000000000001</v>
      </c>
      <c r="C12">
        <v>0.66320000000000001</v>
      </c>
      <c r="D12">
        <f t="shared" si="0"/>
        <v>26.420561600000003</v>
      </c>
    </row>
    <row r="13" spans="1:16" x14ac:dyDescent="0.35">
      <c r="A13">
        <v>80</v>
      </c>
      <c r="B13">
        <v>40.582000000000001</v>
      </c>
      <c r="C13">
        <v>0.50670000000000004</v>
      </c>
      <c r="D13">
        <f t="shared" si="0"/>
        <v>20.562899400000003</v>
      </c>
    </row>
    <row r="14" spans="1:16" x14ac:dyDescent="0.35">
      <c r="A14">
        <v>100</v>
      </c>
      <c r="B14">
        <v>40.988999999999997</v>
      </c>
      <c r="C14">
        <v>0.40920000000000001</v>
      </c>
      <c r="D14">
        <f t="shared" si="0"/>
        <v>16.772698800000001</v>
      </c>
    </row>
    <row r="15" spans="1:16" x14ac:dyDescent="0.35">
      <c r="A15">
        <v>120</v>
      </c>
      <c r="B15">
        <v>41.250999999999998</v>
      </c>
      <c r="C15">
        <v>0.34310000000000002</v>
      </c>
      <c r="D15">
        <f t="shared" si="0"/>
        <v>14.1532181</v>
      </c>
    </row>
    <row r="16" spans="1:16" x14ac:dyDescent="0.35">
      <c r="A16">
        <v>140</v>
      </c>
      <c r="B16">
        <v>41.423999999999999</v>
      </c>
      <c r="C16">
        <v>0.29509999999999997</v>
      </c>
      <c r="D16">
        <f t="shared" si="0"/>
        <v>12.224222399999999</v>
      </c>
    </row>
    <row r="17" spans="1:14" x14ac:dyDescent="0.35">
      <c r="A17">
        <v>160</v>
      </c>
      <c r="B17">
        <v>41.567999999999998</v>
      </c>
      <c r="C17">
        <v>0.2591</v>
      </c>
      <c r="D17">
        <f t="shared" si="0"/>
        <v>10.7702688</v>
      </c>
    </row>
    <row r="18" spans="1:14" x14ac:dyDescent="0.35">
      <c r="A18">
        <v>180</v>
      </c>
      <c r="B18">
        <v>41.661000000000001</v>
      </c>
      <c r="C18">
        <v>0.23069999999999999</v>
      </c>
      <c r="D18">
        <f t="shared" si="0"/>
        <v>9.6111927000000001</v>
      </c>
      <c r="E18" s="1"/>
      <c r="F18" s="1"/>
      <c r="J18" s="1"/>
      <c r="K18" s="1"/>
      <c r="L18" s="1"/>
      <c r="M18" s="1"/>
      <c r="N18" s="1"/>
    </row>
    <row r="19" spans="1:14" x14ac:dyDescent="0.35">
      <c r="A19">
        <v>200</v>
      </c>
      <c r="B19">
        <v>41.734000000000002</v>
      </c>
      <c r="C19">
        <v>0.2079</v>
      </c>
      <c r="D19">
        <f t="shared" si="0"/>
        <v>8.6764986000000004</v>
      </c>
    </row>
    <row r="20" spans="1:14" x14ac:dyDescent="0.35">
      <c r="A20">
        <v>250</v>
      </c>
      <c r="B20">
        <v>41.878</v>
      </c>
      <c r="C20">
        <v>0.16689999999999999</v>
      </c>
      <c r="D20">
        <f t="shared" si="0"/>
        <v>6.9894381999999995</v>
      </c>
    </row>
    <row r="21" spans="1:14" x14ac:dyDescent="0.35">
      <c r="A21">
        <v>300</v>
      </c>
      <c r="B21">
        <v>41.963999999999999</v>
      </c>
      <c r="C21">
        <v>0.13919999999999999</v>
      </c>
      <c r="D21">
        <f t="shared" si="0"/>
        <v>5.8413887999999998</v>
      </c>
    </row>
    <row r="22" spans="1:14" x14ac:dyDescent="0.35">
      <c r="A22">
        <v>350</v>
      </c>
      <c r="B22">
        <v>42.030999999999999</v>
      </c>
      <c r="C22">
        <v>0.1193</v>
      </c>
      <c r="D22">
        <f t="shared" si="0"/>
        <v>5.0142983000000001</v>
      </c>
      <c r="E22" s="1"/>
    </row>
    <row r="23" spans="1:14" x14ac:dyDescent="0.35">
      <c r="A23">
        <v>400</v>
      </c>
      <c r="B23">
        <v>42.076999999999998</v>
      </c>
      <c r="C23">
        <v>0.1045</v>
      </c>
      <c r="D23">
        <f t="shared" si="0"/>
        <v>4.3970464999999992</v>
      </c>
    </row>
    <row r="24" spans="1:14" x14ac:dyDescent="0.35">
      <c r="A24">
        <v>450</v>
      </c>
      <c r="B24">
        <v>42.103000000000002</v>
      </c>
      <c r="C24">
        <v>9.2899999999999996E-2</v>
      </c>
      <c r="D24">
        <f t="shared" si="0"/>
        <v>3.9113687000000001</v>
      </c>
    </row>
    <row r="25" spans="1:14" x14ac:dyDescent="0.35">
      <c r="A25">
        <v>500</v>
      </c>
      <c r="B25">
        <v>42.107999999999997</v>
      </c>
      <c r="C25">
        <v>8.3599999999999994E-2</v>
      </c>
      <c r="D25">
        <f t="shared" si="0"/>
        <v>3.5202287999999995</v>
      </c>
    </row>
    <row r="26" spans="1:14" x14ac:dyDescent="0.35">
      <c r="A26">
        <v>550</v>
      </c>
      <c r="B26">
        <v>42.127000000000002</v>
      </c>
      <c r="C26">
        <v>7.5800000000000006E-2</v>
      </c>
      <c r="D26">
        <f t="shared" si="0"/>
        <v>3.1932266000000005</v>
      </c>
    </row>
    <row r="27" spans="1:14" x14ac:dyDescent="0.35">
      <c r="A27">
        <v>600</v>
      </c>
      <c r="B27">
        <v>42.152000000000001</v>
      </c>
      <c r="C27">
        <v>6.9500000000000006E-2</v>
      </c>
      <c r="D27">
        <f t="shared" si="0"/>
        <v>2.9295640000000005</v>
      </c>
    </row>
    <row r="28" spans="1:14" x14ac:dyDescent="0.35">
      <c r="A28">
        <v>650</v>
      </c>
      <c r="B28">
        <v>42.167999999999999</v>
      </c>
      <c r="C28">
        <v>6.4199999999999993E-2</v>
      </c>
      <c r="D28">
        <f t="shared" si="0"/>
        <v>2.7071855999999999</v>
      </c>
    </row>
    <row r="29" spans="1:14" x14ac:dyDescent="0.35">
      <c r="A29">
        <v>700</v>
      </c>
      <c r="B29">
        <v>42.167999999999999</v>
      </c>
      <c r="C29">
        <v>5.9400000000000001E-2</v>
      </c>
      <c r="D29">
        <f t="shared" si="0"/>
        <v>2.5047792000000002</v>
      </c>
    </row>
    <row r="30" spans="1:14" x14ac:dyDescent="0.35">
      <c r="A30">
        <v>750</v>
      </c>
      <c r="B30">
        <v>42.182000000000002</v>
      </c>
      <c r="C30">
        <v>5.5599999999999997E-2</v>
      </c>
      <c r="D30">
        <f t="shared" si="0"/>
        <v>2.3453192</v>
      </c>
    </row>
    <row r="31" spans="1:14" x14ac:dyDescent="0.35">
      <c r="A31">
        <v>800</v>
      </c>
      <c r="B31">
        <v>42.189</v>
      </c>
      <c r="C31">
        <v>5.1999999999999998E-2</v>
      </c>
      <c r="D31">
        <f t="shared" si="0"/>
        <v>2.1938279999999999</v>
      </c>
    </row>
    <row r="32" spans="1:14" x14ac:dyDescent="0.35">
      <c r="A32">
        <v>850</v>
      </c>
      <c r="B32">
        <v>42.194000000000003</v>
      </c>
      <c r="C32">
        <v>4.9000000000000002E-2</v>
      </c>
      <c r="D32">
        <f t="shared" si="0"/>
        <v>2.0675060000000003</v>
      </c>
    </row>
    <row r="33" spans="1:5" x14ac:dyDescent="0.35">
      <c r="A33">
        <v>900</v>
      </c>
      <c r="B33">
        <v>42.191000000000003</v>
      </c>
      <c r="C33">
        <v>4.9000000000000002E-2</v>
      </c>
      <c r="D33">
        <f t="shared" si="0"/>
        <v>2.0673590000000002</v>
      </c>
    </row>
    <row r="34" spans="1:5" x14ac:dyDescent="0.35">
      <c r="A34">
        <v>950</v>
      </c>
      <c r="B34">
        <v>42.201000000000001</v>
      </c>
      <c r="C34">
        <v>4.3799999999999999E-2</v>
      </c>
      <c r="D34">
        <f t="shared" si="0"/>
        <v>1.8484038</v>
      </c>
    </row>
    <row r="35" spans="1:5" x14ac:dyDescent="0.35">
      <c r="A35">
        <v>1000</v>
      </c>
      <c r="B35">
        <v>42.213000000000001</v>
      </c>
      <c r="C35">
        <v>4.1500000000000002E-2</v>
      </c>
      <c r="D35">
        <f t="shared" si="0"/>
        <v>1.7518395000000002</v>
      </c>
    </row>
    <row r="36" spans="1:5" x14ac:dyDescent="0.35">
      <c r="B36">
        <v>42.396000000000001</v>
      </c>
      <c r="C36">
        <v>0</v>
      </c>
    </row>
    <row r="38" spans="1:5" x14ac:dyDescent="0.35">
      <c r="D38" s="1"/>
      <c r="E38" s="1"/>
    </row>
    <row r="43" spans="1:5" x14ac:dyDescent="0.35">
      <c r="D43" s="1"/>
    </row>
    <row r="46" spans="1:5" x14ac:dyDescent="0.35">
      <c r="B46" s="1"/>
    </row>
  </sheetData>
  <pageMargins left="0.7" right="0.7" top="0.75" bottom="0.75" header="0.3" footer="0.3"/>
  <pageSetup paperSize="9" orientation="portrait" horizontalDpi="360" verticalDpi="36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4A08B-C2A3-4AB8-AE6E-842EBB94FA5A}">
  <dimension ref="A1:P40"/>
  <sheetViews>
    <sheetView workbookViewId="0">
      <selection activeCell="H14" sqref="H14"/>
    </sheetView>
  </sheetViews>
  <sheetFormatPr defaultRowHeight="14.5" x14ac:dyDescent="0.35"/>
  <cols>
    <col min="1" max="1" width="17.7265625" customWidth="1"/>
    <col min="2" max="2" width="11.453125" bestFit="1" customWidth="1"/>
    <col min="3" max="3" width="10.90625" bestFit="1" customWidth="1"/>
    <col min="4" max="4" width="17.1796875" bestFit="1" customWidth="1"/>
    <col min="5" max="5" width="12.54296875" bestFit="1" customWidth="1"/>
    <col min="6" max="6" width="12" bestFit="1" customWidth="1"/>
    <col min="7" max="7" width="18.26953125" bestFit="1" customWidth="1"/>
    <col min="8" max="8" width="6" bestFit="1" customWidth="1"/>
    <col min="9" max="9" width="17.6328125" bestFit="1" customWidth="1"/>
    <col min="10" max="12" width="13.08984375" bestFit="1" customWidth="1"/>
    <col min="13" max="13" width="9.6328125" bestFit="1" customWidth="1"/>
    <col min="14" max="14" width="13.08984375" bestFit="1" customWidth="1"/>
    <col min="15" max="15" width="5.90625" bestFit="1" customWidth="1"/>
    <col min="16" max="16" width="9.6328125" bestFit="1" customWidth="1"/>
  </cols>
  <sheetData>
    <row r="1" spans="1:16" x14ac:dyDescent="0.35">
      <c r="A1" s="1" t="s">
        <v>92</v>
      </c>
      <c r="B1" s="2" t="s">
        <v>133</v>
      </c>
      <c r="G1" s="2"/>
    </row>
    <row r="2" spans="1:16" x14ac:dyDescent="0.35">
      <c r="A2" s="1" t="s">
        <v>78</v>
      </c>
      <c r="B2" s="1" t="s">
        <v>82</v>
      </c>
      <c r="C2" s="1" t="s">
        <v>84</v>
      </c>
      <c r="D2" s="1" t="s">
        <v>83</v>
      </c>
      <c r="E2" s="1" t="s">
        <v>85</v>
      </c>
      <c r="F2" s="1" t="s">
        <v>86</v>
      </c>
      <c r="G2" s="1" t="s">
        <v>87</v>
      </c>
      <c r="H2" s="1" t="s">
        <v>77</v>
      </c>
      <c r="I2" s="1" t="s">
        <v>114</v>
      </c>
      <c r="J2" s="1" t="s">
        <v>110</v>
      </c>
      <c r="K2" s="1" t="s">
        <v>111</v>
      </c>
      <c r="L2" s="1" t="s">
        <v>115</v>
      </c>
      <c r="M2" s="1" t="s">
        <v>110</v>
      </c>
      <c r="N2" s="1" t="s">
        <v>111</v>
      </c>
      <c r="O2" s="1" t="s">
        <v>112</v>
      </c>
      <c r="P2" s="1" t="s">
        <v>116</v>
      </c>
    </row>
    <row r="3" spans="1:16" x14ac:dyDescent="0.35">
      <c r="A3">
        <v>2</v>
      </c>
      <c r="B3">
        <v>12.5</v>
      </c>
      <c r="C3">
        <v>3</v>
      </c>
      <c r="E3">
        <v>6.19</v>
      </c>
      <c r="F3">
        <v>3.1623000000000001</v>
      </c>
      <c r="G3" s="5">
        <f>E3*F3</f>
        <v>19.574637000000003</v>
      </c>
      <c r="I3">
        <v>11.07</v>
      </c>
      <c r="J3">
        <v>3.54</v>
      </c>
      <c r="L3">
        <v>9.8800000000000008</v>
      </c>
      <c r="M3">
        <v>3.54</v>
      </c>
    </row>
    <row r="4" spans="1:16" x14ac:dyDescent="0.35">
      <c r="A4" s="1"/>
      <c r="G4" s="2"/>
    </row>
    <row r="5" spans="1:16" x14ac:dyDescent="0.35">
      <c r="A5" s="1"/>
      <c r="G5" s="2"/>
    </row>
    <row r="6" spans="1:16" x14ac:dyDescent="0.35">
      <c r="A6" s="1" t="s">
        <v>127</v>
      </c>
    </row>
    <row r="7" spans="1:16" x14ac:dyDescent="0.35">
      <c r="A7" s="3" t="s">
        <v>143</v>
      </c>
      <c r="I7" s="3"/>
    </row>
    <row r="8" spans="1:16" x14ac:dyDescent="0.35">
      <c r="A8" s="1" t="s">
        <v>78</v>
      </c>
      <c r="B8" s="1" t="s">
        <v>154</v>
      </c>
      <c r="C8" s="1" t="s">
        <v>155</v>
      </c>
      <c r="D8" s="1" t="s">
        <v>81</v>
      </c>
      <c r="E8" s="1" t="s">
        <v>97</v>
      </c>
      <c r="F8" s="1" t="s">
        <v>138</v>
      </c>
      <c r="G8" s="1" t="s">
        <v>139</v>
      </c>
      <c r="I8" s="1"/>
      <c r="J8" s="1"/>
      <c r="K8" s="1"/>
      <c r="L8" s="1"/>
      <c r="M8" s="1"/>
      <c r="N8" s="1"/>
      <c r="O8" s="1"/>
    </row>
    <row r="9" spans="1:16" x14ac:dyDescent="0.35">
      <c r="A9">
        <v>0</v>
      </c>
      <c r="B9">
        <v>0</v>
      </c>
      <c r="D9">
        <v>0</v>
      </c>
    </row>
    <row r="10" spans="1:16" x14ac:dyDescent="0.35">
      <c r="A10">
        <v>20</v>
      </c>
      <c r="B10">
        <v>22.071999999999999</v>
      </c>
      <c r="C10">
        <v>1.1355</v>
      </c>
      <c r="D10">
        <f>B10*C10</f>
        <v>25.062755999999997</v>
      </c>
      <c r="E10">
        <v>74</v>
      </c>
    </row>
    <row r="11" spans="1:16" x14ac:dyDescent="0.35">
      <c r="A11">
        <v>40</v>
      </c>
      <c r="B11">
        <v>37.716000000000001</v>
      </c>
      <c r="C11">
        <v>0.94240000000000002</v>
      </c>
      <c r="D11">
        <f t="shared" ref="D11:D35" si="0">B11*C11</f>
        <v>35.543558400000002</v>
      </c>
      <c r="L11" s="1"/>
    </row>
    <row r="12" spans="1:16" x14ac:dyDescent="0.35">
      <c r="A12">
        <v>60</v>
      </c>
      <c r="B12">
        <v>39.698999999999998</v>
      </c>
      <c r="C12">
        <v>0.66100000000000003</v>
      </c>
      <c r="D12">
        <f t="shared" si="0"/>
        <v>26.241039000000001</v>
      </c>
    </row>
    <row r="13" spans="1:16" x14ac:dyDescent="0.35">
      <c r="A13">
        <v>80</v>
      </c>
      <c r="B13">
        <v>40.488999999999997</v>
      </c>
      <c r="C13">
        <v>0.50539999999999996</v>
      </c>
      <c r="D13">
        <f t="shared" si="0"/>
        <v>20.463140599999996</v>
      </c>
    </row>
    <row r="14" spans="1:16" x14ac:dyDescent="0.35">
      <c r="A14">
        <v>100</v>
      </c>
      <c r="B14">
        <v>40.920999999999999</v>
      </c>
      <c r="C14">
        <v>0.40849999999999997</v>
      </c>
      <c r="D14">
        <f t="shared" si="0"/>
        <v>16.7162285</v>
      </c>
    </row>
    <row r="15" spans="1:16" x14ac:dyDescent="0.35">
      <c r="A15">
        <v>120</v>
      </c>
      <c r="B15">
        <v>41.198999999999998</v>
      </c>
      <c r="C15">
        <v>0.34260000000000002</v>
      </c>
      <c r="D15">
        <f t="shared" si="0"/>
        <v>14.114777399999999</v>
      </c>
    </row>
    <row r="16" spans="1:16" x14ac:dyDescent="0.35">
      <c r="A16">
        <v>140</v>
      </c>
      <c r="B16">
        <v>41.384999999999998</v>
      </c>
      <c r="C16">
        <v>0.2949</v>
      </c>
      <c r="D16">
        <f t="shared" si="0"/>
        <v>12.2044365</v>
      </c>
    </row>
    <row r="17" spans="1:14" x14ac:dyDescent="0.35">
      <c r="A17">
        <v>160</v>
      </c>
      <c r="B17">
        <v>41.527999999999999</v>
      </c>
      <c r="C17">
        <v>0.25879999999999997</v>
      </c>
      <c r="D17">
        <f t="shared" si="0"/>
        <v>10.747446399999999</v>
      </c>
    </row>
    <row r="18" spans="1:14" x14ac:dyDescent="0.35">
      <c r="A18">
        <v>180</v>
      </c>
      <c r="B18">
        <v>41.637999999999998</v>
      </c>
      <c r="C18">
        <v>0.2306</v>
      </c>
      <c r="D18">
        <f t="shared" si="0"/>
        <v>9.6017227999999992</v>
      </c>
      <c r="E18" s="1"/>
      <c r="F18" s="1"/>
      <c r="J18" s="1"/>
      <c r="K18" s="1"/>
      <c r="L18" s="1"/>
      <c r="M18" s="1"/>
      <c r="N18" s="1"/>
    </row>
    <row r="19" spans="1:14" x14ac:dyDescent="0.35">
      <c r="A19">
        <v>200</v>
      </c>
      <c r="B19">
        <v>41.716999999999999</v>
      </c>
      <c r="C19">
        <v>0.20780000000000001</v>
      </c>
      <c r="D19">
        <f t="shared" si="0"/>
        <v>8.6687925999999997</v>
      </c>
    </row>
    <row r="20" spans="1:14" x14ac:dyDescent="0.35">
      <c r="A20">
        <v>250</v>
      </c>
      <c r="B20">
        <v>41.860999999999997</v>
      </c>
      <c r="C20">
        <v>0.1668</v>
      </c>
      <c r="D20">
        <f t="shared" si="0"/>
        <v>6.9824147999999999</v>
      </c>
    </row>
    <row r="21" spans="1:14" x14ac:dyDescent="0.35">
      <c r="A21">
        <v>300</v>
      </c>
      <c r="B21">
        <v>41.960999999999999</v>
      </c>
      <c r="C21">
        <v>0.1391</v>
      </c>
      <c r="D21">
        <f t="shared" si="0"/>
        <v>5.8367750999999997</v>
      </c>
    </row>
    <row r="22" spans="1:14" x14ac:dyDescent="0.35">
      <c r="A22">
        <v>350</v>
      </c>
      <c r="B22">
        <v>42.034999999999997</v>
      </c>
      <c r="C22">
        <v>0.1193</v>
      </c>
      <c r="D22">
        <f t="shared" si="0"/>
        <v>5.0147754999999998</v>
      </c>
    </row>
    <row r="23" spans="1:14" x14ac:dyDescent="0.35">
      <c r="A23">
        <v>400</v>
      </c>
      <c r="B23">
        <v>42.081000000000003</v>
      </c>
      <c r="C23">
        <v>0.1045</v>
      </c>
      <c r="D23">
        <f t="shared" si="0"/>
        <v>4.3974644999999999</v>
      </c>
    </row>
    <row r="24" spans="1:14" x14ac:dyDescent="0.35">
      <c r="A24">
        <v>450</v>
      </c>
      <c r="B24">
        <v>42.122999999999998</v>
      </c>
      <c r="C24">
        <v>9.2899999999999996E-2</v>
      </c>
      <c r="D24">
        <f t="shared" si="0"/>
        <v>3.9132266999999996</v>
      </c>
    </row>
    <row r="25" spans="1:14" x14ac:dyDescent="0.35">
      <c r="A25">
        <v>500</v>
      </c>
      <c r="B25">
        <v>42.155000000000001</v>
      </c>
      <c r="C25">
        <v>8.3599999999999994E-2</v>
      </c>
      <c r="D25">
        <f t="shared" si="0"/>
        <v>3.5241579999999999</v>
      </c>
    </row>
    <row r="26" spans="1:14" x14ac:dyDescent="0.35">
      <c r="A26">
        <v>550</v>
      </c>
      <c r="B26">
        <v>42.183999999999997</v>
      </c>
      <c r="C26">
        <v>7.5999999999999998E-2</v>
      </c>
      <c r="D26">
        <f t="shared" si="0"/>
        <v>3.2059839999999999</v>
      </c>
    </row>
    <row r="27" spans="1:14" x14ac:dyDescent="0.35">
      <c r="A27">
        <v>600</v>
      </c>
      <c r="B27">
        <v>42.197000000000003</v>
      </c>
      <c r="C27">
        <v>6.9500000000000006E-2</v>
      </c>
      <c r="D27">
        <f t="shared" si="0"/>
        <v>2.9326915000000007</v>
      </c>
    </row>
    <row r="28" spans="1:14" x14ac:dyDescent="0.35">
      <c r="A28">
        <v>650</v>
      </c>
      <c r="B28">
        <v>42.220999999999997</v>
      </c>
      <c r="C28">
        <v>6.4199999999999993E-2</v>
      </c>
      <c r="D28">
        <f t="shared" si="0"/>
        <v>2.7105881999999997</v>
      </c>
    </row>
    <row r="29" spans="1:14" x14ac:dyDescent="0.35">
      <c r="A29">
        <v>700</v>
      </c>
      <c r="B29">
        <v>42.222999999999999</v>
      </c>
      <c r="C29">
        <v>5.96E-2</v>
      </c>
      <c r="D29">
        <f t="shared" si="0"/>
        <v>2.5164908000000001</v>
      </c>
    </row>
    <row r="30" spans="1:14" x14ac:dyDescent="0.35">
      <c r="A30">
        <v>750</v>
      </c>
      <c r="B30">
        <v>42.241999999999997</v>
      </c>
      <c r="C30">
        <v>5.57E-2</v>
      </c>
      <c r="D30">
        <f t="shared" si="0"/>
        <v>2.3528794</v>
      </c>
    </row>
    <row r="31" spans="1:14" x14ac:dyDescent="0.35">
      <c r="A31">
        <v>800</v>
      </c>
      <c r="B31">
        <v>42.258000000000003</v>
      </c>
      <c r="C31">
        <v>5.1999999999999998E-2</v>
      </c>
      <c r="D31">
        <f t="shared" si="0"/>
        <v>2.197416</v>
      </c>
    </row>
    <row r="32" spans="1:14" x14ac:dyDescent="0.35">
      <c r="A32">
        <v>850</v>
      </c>
      <c r="B32">
        <v>42.250999999999998</v>
      </c>
      <c r="C32">
        <v>4.9000000000000002E-2</v>
      </c>
      <c r="D32">
        <f t="shared" si="0"/>
        <v>2.0702989999999999</v>
      </c>
      <c r="E32" s="1"/>
    </row>
    <row r="33" spans="1:4" x14ac:dyDescent="0.35">
      <c r="A33">
        <v>900</v>
      </c>
      <c r="B33">
        <v>42.259</v>
      </c>
      <c r="C33">
        <v>4.6300000000000001E-2</v>
      </c>
      <c r="D33">
        <f t="shared" si="0"/>
        <v>1.9565917000000002</v>
      </c>
    </row>
    <row r="34" spans="1:4" x14ac:dyDescent="0.35">
      <c r="A34">
        <v>950</v>
      </c>
      <c r="B34">
        <v>42.262</v>
      </c>
      <c r="C34">
        <v>4.3799999999999999E-2</v>
      </c>
      <c r="D34">
        <f t="shared" si="0"/>
        <v>1.8510755999999999</v>
      </c>
    </row>
    <row r="35" spans="1:4" x14ac:dyDescent="0.35">
      <c r="A35">
        <v>1000</v>
      </c>
      <c r="B35">
        <v>42.271000000000001</v>
      </c>
      <c r="C35">
        <v>4.1500000000000002E-2</v>
      </c>
      <c r="D35">
        <f t="shared" si="0"/>
        <v>1.7542465</v>
      </c>
    </row>
    <row r="36" spans="1:4" x14ac:dyDescent="0.35">
      <c r="B36">
        <v>42.430999999999997</v>
      </c>
      <c r="C36">
        <v>0</v>
      </c>
    </row>
    <row r="37" spans="1:4" x14ac:dyDescent="0.35">
      <c r="D37" s="1"/>
    </row>
    <row r="40" spans="1:4" x14ac:dyDescent="0.35">
      <c r="B40" s="1"/>
    </row>
  </sheetData>
  <pageMargins left="0.7" right="0.7" top="0.75" bottom="0.75" header="0.3" footer="0.3"/>
  <pageSetup paperSize="9" orientation="portrait" horizontalDpi="360" verticalDpi="36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FB7B5-1D6A-4112-98C4-83D1C0282C20}">
  <dimension ref="A1:P46"/>
  <sheetViews>
    <sheetView workbookViewId="0">
      <selection activeCell="D14" sqref="D14"/>
    </sheetView>
  </sheetViews>
  <sheetFormatPr defaultRowHeight="14.5" x14ac:dyDescent="0.35"/>
  <cols>
    <col min="1" max="1" width="17.7265625" customWidth="1"/>
    <col min="2" max="2" width="11.453125" bestFit="1" customWidth="1"/>
    <col min="3" max="3" width="10.90625" bestFit="1" customWidth="1"/>
    <col min="4" max="4" width="17.1796875" bestFit="1" customWidth="1"/>
    <col min="5" max="5" width="12.54296875" bestFit="1" customWidth="1"/>
    <col min="6" max="6" width="12" bestFit="1" customWidth="1"/>
    <col min="7" max="7" width="18.26953125" bestFit="1" customWidth="1"/>
    <col min="8" max="8" width="6" bestFit="1" customWidth="1"/>
    <col min="9" max="9" width="17.6328125" bestFit="1" customWidth="1"/>
    <col min="10" max="12" width="13.08984375" bestFit="1" customWidth="1"/>
    <col min="13" max="13" width="9.6328125" bestFit="1" customWidth="1"/>
    <col min="14" max="14" width="13.08984375" bestFit="1" customWidth="1"/>
    <col min="15" max="15" width="5.90625" bestFit="1" customWidth="1"/>
    <col min="16" max="16" width="9.6328125" bestFit="1" customWidth="1"/>
  </cols>
  <sheetData>
    <row r="1" spans="1:16" x14ac:dyDescent="0.35">
      <c r="A1" s="1" t="s">
        <v>92</v>
      </c>
      <c r="B1" s="2" t="s">
        <v>140</v>
      </c>
      <c r="G1" s="2"/>
    </row>
    <row r="2" spans="1:16" x14ac:dyDescent="0.35">
      <c r="A2" s="1" t="s">
        <v>78</v>
      </c>
      <c r="B2" s="1" t="s">
        <v>82</v>
      </c>
      <c r="C2" s="1" t="s">
        <v>84</v>
      </c>
      <c r="D2" s="1" t="s">
        <v>83</v>
      </c>
      <c r="E2" s="1" t="s">
        <v>85</v>
      </c>
      <c r="F2" s="1" t="s">
        <v>86</v>
      </c>
      <c r="G2" s="1" t="s">
        <v>87</v>
      </c>
      <c r="H2" s="1" t="s">
        <v>77</v>
      </c>
      <c r="I2" s="1" t="s">
        <v>114</v>
      </c>
      <c r="J2" s="1" t="s">
        <v>110</v>
      </c>
      <c r="K2" s="1" t="s">
        <v>111</v>
      </c>
      <c r="L2" s="1" t="s">
        <v>115</v>
      </c>
      <c r="M2" s="1" t="s">
        <v>110</v>
      </c>
      <c r="N2" s="1" t="s">
        <v>111</v>
      </c>
      <c r="O2" s="1" t="s">
        <v>112</v>
      </c>
      <c r="P2" s="1" t="s">
        <v>116</v>
      </c>
    </row>
    <row r="3" spans="1:16" x14ac:dyDescent="0.35">
      <c r="A3">
        <v>2</v>
      </c>
      <c r="B3">
        <v>14.7</v>
      </c>
      <c r="C3">
        <v>3.8</v>
      </c>
      <c r="E3">
        <v>7.61</v>
      </c>
      <c r="F3">
        <v>3.9018999999999999</v>
      </c>
      <c r="G3" s="2">
        <f>E3*F3</f>
        <v>29.693459000000001</v>
      </c>
      <c r="I3">
        <v>12.84</v>
      </c>
      <c r="J3">
        <v>4.37</v>
      </c>
      <c r="L3">
        <v>11.72</v>
      </c>
      <c r="M3">
        <v>4.4400000000000004</v>
      </c>
    </row>
    <row r="4" spans="1:16" x14ac:dyDescent="0.35">
      <c r="A4" s="1"/>
      <c r="G4" s="2"/>
    </row>
    <row r="5" spans="1:16" x14ac:dyDescent="0.35">
      <c r="A5" s="1"/>
      <c r="G5" s="2"/>
    </row>
    <row r="6" spans="1:16" x14ac:dyDescent="0.35">
      <c r="A6" s="1" t="s">
        <v>127</v>
      </c>
    </row>
    <row r="7" spans="1:16" x14ac:dyDescent="0.35">
      <c r="A7" s="3" t="s">
        <v>143</v>
      </c>
      <c r="I7" s="3"/>
    </row>
    <row r="8" spans="1:16" x14ac:dyDescent="0.35">
      <c r="A8" s="1" t="s">
        <v>78</v>
      </c>
      <c r="B8" s="1" t="s">
        <v>154</v>
      </c>
      <c r="C8" s="1" t="s">
        <v>155</v>
      </c>
      <c r="D8" s="1" t="s">
        <v>81</v>
      </c>
      <c r="E8" s="1" t="s">
        <v>97</v>
      </c>
      <c r="F8" s="1" t="s">
        <v>138</v>
      </c>
      <c r="G8" s="1" t="s">
        <v>139</v>
      </c>
      <c r="I8" s="1"/>
      <c r="J8" s="1"/>
      <c r="K8" s="1"/>
      <c r="L8" s="1"/>
      <c r="M8" s="1"/>
      <c r="N8" s="1"/>
      <c r="O8" s="1"/>
    </row>
    <row r="9" spans="1:16" x14ac:dyDescent="0.35">
      <c r="A9">
        <v>0</v>
      </c>
      <c r="B9">
        <v>0</v>
      </c>
    </row>
    <row r="10" spans="1:16" x14ac:dyDescent="0.35">
      <c r="A10">
        <v>20</v>
      </c>
      <c r="B10">
        <v>21.477</v>
      </c>
      <c r="C10">
        <v>1.1107</v>
      </c>
      <c r="D10">
        <f>B10*C10</f>
        <v>23.854503900000001</v>
      </c>
    </row>
    <row r="11" spans="1:16" x14ac:dyDescent="0.35">
      <c r="A11">
        <v>40</v>
      </c>
      <c r="B11">
        <v>37.609000000000002</v>
      </c>
      <c r="C11">
        <v>0.93969999999999998</v>
      </c>
      <c r="D11">
        <f t="shared" ref="D11:D35" si="0">B11*C11</f>
        <v>35.341177299999998</v>
      </c>
      <c r="L11" s="1"/>
    </row>
    <row r="12" spans="1:16" x14ac:dyDescent="0.35">
      <c r="A12">
        <v>60</v>
      </c>
      <c r="B12">
        <v>39.713999999999999</v>
      </c>
      <c r="C12">
        <v>0.66120000000000001</v>
      </c>
      <c r="D12">
        <f t="shared" si="0"/>
        <v>26.258896799999999</v>
      </c>
    </row>
    <row r="13" spans="1:16" x14ac:dyDescent="0.35">
      <c r="A13">
        <v>80</v>
      </c>
      <c r="B13">
        <v>40.537999999999997</v>
      </c>
      <c r="C13">
        <v>0.50600000000000001</v>
      </c>
      <c r="D13">
        <f t="shared" si="0"/>
        <v>20.512227999999997</v>
      </c>
    </row>
    <row r="14" spans="1:16" x14ac:dyDescent="0.35">
      <c r="A14">
        <v>100</v>
      </c>
      <c r="B14">
        <v>40.985999999999997</v>
      </c>
      <c r="C14">
        <v>0.40910000000000002</v>
      </c>
      <c r="D14">
        <f t="shared" si="0"/>
        <v>16.767372599999998</v>
      </c>
    </row>
    <row r="15" spans="1:16" x14ac:dyDescent="0.35">
      <c r="A15">
        <v>120</v>
      </c>
      <c r="B15">
        <v>41.262999999999998</v>
      </c>
      <c r="C15">
        <v>0.34310000000000002</v>
      </c>
      <c r="D15">
        <f t="shared" si="0"/>
        <v>14.1573353</v>
      </c>
    </row>
    <row r="16" spans="1:16" x14ac:dyDescent="0.35">
      <c r="A16">
        <v>140</v>
      </c>
      <c r="B16">
        <v>41.454999999999998</v>
      </c>
      <c r="C16">
        <v>0.2954</v>
      </c>
      <c r="D16">
        <f t="shared" si="0"/>
        <v>12.245806999999999</v>
      </c>
    </row>
    <row r="17" spans="1:14" x14ac:dyDescent="0.35">
      <c r="A17">
        <v>160</v>
      </c>
      <c r="B17">
        <v>41.593000000000004</v>
      </c>
      <c r="C17">
        <v>0.25929999999999997</v>
      </c>
      <c r="D17">
        <f t="shared" si="0"/>
        <v>10.7850649</v>
      </c>
    </row>
    <row r="18" spans="1:14" x14ac:dyDescent="0.35">
      <c r="A18">
        <v>180</v>
      </c>
      <c r="B18">
        <v>41.698</v>
      </c>
      <c r="C18">
        <v>0.23089999999999999</v>
      </c>
      <c r="D18">
        <f t="shared" si="0"/>
        <v>9.6280681999999995</v>
      </c>
      <c r="E18" s="1"/>
      <c r="F18" s="1"/>
      <c r="J18" s="1"/>
      <c r="K18" s="1"/>
      <c r="L18" s="1"/>
      <c r="M18" s="1"/>
      <c r="N18" s="1"/>
    </row>
    <row r="19" spans="1:14" x14ac:dyDescent="0.35">
      <c r="A19">
        <v>200</v>
      </c>
      <c r="B19">
        <v>41.779000000000003</v>
      </c>
      <c r="C19">
        <v>0.20810000000000001</v>
      </c>
      <c r="D19">
        <f t="shared" si="0"/>
        <v>8.6942099000000006</v>
      </c>
    </row>
    <row r="20" spans="1:14" x14ac:dyDescent="0.35">
      <c r="A20">
        <v>250</v>
      </c>
      <c r="B20">
        <v>41.932000000000002</v>
      </c>
      <c r="C20">
        <v>0.16700000000000001</v>
      </c>
      <c r="D20">
        <f t="shared" si="0"/>
        <v>7.002644000000001</v>
      </c>
    </row>
    <row r="21" spans="1:14" x14ac:dyDescent="0.35">
      <c r="A21">
        <v>300</v>
      </c>
      <c r="B21">
        <v>42.021999999999998</v>
      </c>
      <c r="C21">
        <v>0.1394</v>
      </c>
      <c r="D21">
        <f t="shared" si="0"/>
        <v>5.8578668</v>
      </c>
    </row>
    <row r="22" spans="1:14" x14ac:dyDescent="0.35">
      <c r="A22">
        <v>350</v>
      </c>
      <c r="B22">
        <v>42.095999999999997</v>
      </c>
      <c r="C22">
        <v>0.1197</v>
      </c>
      <c r="D22">
        <f t="shared" si="0"/>
        <v>5.0388911999999992</v>
      </c>
      <c r="E22" s="1"/>
    </row>
    <row r="23" spans="1:14" x14ac:dyDescent="0.35">
      <c r="A23">
        <v>400</v>
      </c>
      <c r="B23">
        <v>42.151000000000003</v>
      </c>
      <c r="C23">
        <v>0.1047</v>
      </c>
      <c r="D23">
        <f t="shared" si="0"/>
        <v>4.4132097000000003</v>
      </c>
    </row>
    <row r="24" spans="1:14" x14ac:dyDescent="0.35">
      <c r="A24">
        <v>450</v>
      </c>
      <c r="B24">
        <v>42.183999999999997</v>
      </c>
      <c r="C24">
        <v>9.2999999999999999E-2</v>
      </c>
      <c r="D24">
        <f t="shared" si="0"/>
        <v>3.9231119999999997</v>
      </c>
    </row>
    <row r="25" spans="1:14" x14ac:dyDescent="0.35">
      <c r="A25">
        <v>500</v>
      </c>
      <c r="B25">
        <v>42.218000000000004</v>
      </c>
      <c r="C25">
        <v>8.3699999999999997E-2</v>
      </c>
      <c r="D25">
        <f t="shared" si="0"/>
        <v>3.5336466</v>
      </c>
    </row>
    <row r="26" spans="1:14" x14ac:dyDescent="0.35">
      <c r="A26">
        <v>550</v>
      </c>
      <c r="B26">
        <v>42.247999999999998</v>
      </c>
      <c r="C26">
        <v>7.6100000000000001E-2</v>
      </c>
      <c r="D26">
        <f t="shared" si="0"/>
        <v>3.2150727999999997</v>
      </c>
    </row>
    <row r="27" spans="1:14" x14ac:dyDescent="0.35">
      <c r="A27">
        <v>600</v>
      </c>
      <c r="B27">
        <v>42.262</v>
      </c>
      <c r="C27">
        <v>6.9800000000000001E-2</v>
      </c>
      <c r="D27">
        <f t="shared" si="0"/>
        <v>2.9498876000000003</v>
      </c>
    </row>
    <row r="28" spans="1:14" x14ac:dyDescent="0.35">
      <c r="A28">
        <v>650</v>
      </c>
      <c r="B28">
        <v>42.284999999999997</v>
      </c>
      <c r="C28">
        <v>6.4299999999999996E-2</v>
      </c>
      <c r="D28">
        <f t="shared" si="0"/>
        <v>2.7189254999999997</v>
      </c>
    </row>
    <row r="29" spans="1:14" x14ac:dyDescent="0.35">
      <c r="A29">
        <v>700</v>
      </c>
      <c r="B29">
        <v>42.290999999999997</v>
      </c>
      <c r="C29">
        <v>5.9799999999999999E-2</v>
      </c>
      <c r="D29">
        <f t="shared" si="0"/>
        <v>2.5290017999999996</v>
      </c>
    </row>
    <row r="30" spans="1:14" x14ac:dyDescent="0.35">
      <c r="A30">
        <v>750</v>
      </c>
      <c r="B30">
        <v>42.295999999999999</v>
      </c>
      <c r="C30">
        <v>5.57E-2</v>
      </c>
      <c r="D30">
        <f t="shared" si="0"/>
        <v>2.3558871999999997</v>
      </c>
    </row>
    <row r="31" spans="1:14" x14ac:dyDescent="0.35">
      <c r="A31">
        <v>800</v>
      </c>
      <c r="B31">
        <v>42.308</v>
      </c>
      <c r="C31">
        <v>5.2200000000000003E-2</v>
      </c>
      <c r="D31">
        <f t="shared" si="0"/>
        <v>2.2084776000000002</v>
      </c>
    </row>
    <row r="32" spans="1:14" x14ac:dyDescent="0.35">
      <c r="A32">
        <v>850</v>
      </c>
      <c r="B32">
        <v>42.31</v>
      </c>
      <c r="C32">
        <v>4.9000000000000002E-2</v>
      </c>
      <c r="D32">
        <f t="shared" si="0"/>
        <v>2.0731900000000003</v>
      </c>
    </row>
    <row r="33" spans="1:5" x14ac:dyDescent="0.35">
      <c r="A33">
        <v>900</v>
      </c>
      <c r="B33">
        <v>42.313000000000002</v>
      </c>
      <c r="C33">
        <v>4.6399999999999997E-2</v>
      </c>
      <c r="D33">
        <f t="shared" si="0"/>
        <v>1.9633232</v>
      </c>
    </row>
    <row r="34" spans="1:5" x14ac:dyDescent="0.35">
      <c r="A34">
        <v>950</v>
      </c>
      <c r="B34">
        <v>42.311</v>
      </c>
      <c r="C34">
        <v>4.3799999999999999E-2</v>
      </c>
      <c r="D34">
        <f t="shared" si="0"/>
        <v>1.8532218</v>
      </c>
    </row>
    <row r="35" spans="1:5" x14ac:dyDescent="0.35">
      <c r="A35">
        <v>1000</v>
      </c>
      <c r="B35">
        <v>42.323</v>
      </c>
      <c r="C35">
        <v>4.1500000000000002E-2</v>
      </c>
      <c r="D35">
        <f t="shared" si="0"/>
        <v>1.7564045000000001</v>
      </c>
    </row>
    <row r="36" spans="1:5" x14ac:dyDescent="0.35">
      <c r="B36">
        <v>42.506999999999998</v>
      </c>
      <c r="C36">
        <v>0</v>
      </c>
    </row>
    <row r="38" spans="1:5" x14ac:dyDescent="0.35">
      <c r="B38" s="1"/>
      <c r="C38" s="1"/>
      <c r="D38" s="1"/>
      <c r="E38" s="1"/>
    </row>
    <row r="43" spans="1:5" x14ac:dyDescent="0.35">
      <c r="D43" s="1"/>
    </row>
    <row r="46" spans="1:5" x14ac:dyDescent="0.35">
      <c r="B46" s="1"/>
    </row>
  </sheetData>
  <pageMargins left="0.7" right="0.7" top="0.75" bottom="0.75" header="0.3" footer="0.3"/>
  <pageSetup paperSize="9" orientation="portrait" horizontalDpi="360" verticalDpi="36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DA2D7-B605-4008-B543-8947A6A89B8D}">
  <dimension ref="A1:P46"/>
  <sheetViews>
    <sheetView workbookViewId="0">
      <selection activeCell="E13" sqref="E13"/>
    </sheetView>
  </sheetViews>
  <sheetFormatPr defaultRowHeight="14.5" x14ac:dyDescent="0.35"/>
  <cols>
    <col min="1" max="1" width="17.7265625" customWidth="1"/>
    <col min="2" max="2" width="11.453125" bestFit="1" customWidth="1"/>
    <col min="3" max="3" width="10.90625" bestFit="1" customWidth="1"/>
    <col min="4" max="4" width="17.1796875" bestFit="1" customWidth="1"/>
    <col min="5" max="5" width="12.54296875" bestFit="1" customWidth="1"/>
    <col min="6" max="6" width="12" bestFit="1" customWidth="1"/>
    <col min="7" max="7" width="18.26953125" bestFit="1" customWidth="1"/>
    <col min="8" max="8" width="6" bestFit="1" customWidth="1"/>
    <col min="9" max="9" width="17.6328125" bestFit="1" customWidth="1"/>
    <col min="10" max="12" width="13.08984375" bestFit="1" customWidth="1"/>
    <col min="13" max="13" width="9.6328125" bestFit="1" customWidth="1"/>
    <col min="14" max="14" width="13.08984375" bestFit="1" customWidth="1"/>
    <col min="15" max="15" width="5.90625" bestFit="1" customWidth="1"/>
    <col min="16" max="16" width="9.6328125" bestFit="1" customWidth="1"/>
  </cols>
  <sheetData>
    <row r="1" spans="1:16" x14ac:dyDescent="0.35">
      <c r="A1" s="1" t="s">
        <v>92</v>
      </c>
      <c r="B1" s="2" t="s">
        <v>141</v>
      </c>
      <c r="G1" s="2"/>
    </row>
    <row r="2" spans="1:16" x14ac:dyDescent="0.35">
      <c r="A2" s="1" t="s">
        <v>78</v>
      </c>
      <c r="B2" s="1" t="s">
        <v>82</v>
      </c>
      <c r="C2" s="1" t="s">
        <v>84</v>
      </c>
      <c r="D2" s="1" t="s">
        <v>83</v>
      </c>
      <c r="E2" s="1" t="s">
        <v>85</v>
      </c>
      <c r="F2" s="1" t="s">
        <v>86</v>
      </c>
      <c r="G2" s="1" t="s">
        <v>87</v>
      </c>
      <c r="H2" s="1" t="s">
        <v>77</v>
      </c>
      <c r="I2" s="1" t="s">
        <v>114</v>
      </c>
      <c r="J2" s="1" t="s">
        <v>110</v>
      </c>
      <c r="K2" s="1" t="s">
        <v>111</v>
      </c>
      <c r="L2" s="1" t="s">
        <v>115</v>
      </c>
      <c r="M2" s="1" t="s">
        <v>110</v>
      </c>
      <c r="N2" s="1" t="s">
        <v>111</v>
      </c>
      <c r="O2" s="1" t="s">
        <v>112</v>
      </c>
      <c r="P2" s="1" t="s">
        <v>116</v>
      </c>
    </row>
    <row r="3" spans="1:16" x14ac:dyDescent="0.35">
      <c r="A3">
        <v>2</v>
      </c>
      <c r="B3">
        <v>15.6</v>
      </c>
      <c r="C3">
        <v>3.7</v>
      </c>
      <c r="E3">
        <v>7.61</v>
      </c>
      <c r="F3">
        <v>3.9443000000000001</v>
      </c>
      <c r="G3" s="2">
        <f>E3*F3</f>
        <v>30.016123000000004</v>
      </c>
      <c r="I3">
        <v>13.31</v>
      </c>
      <c r="J3">
        <v>4.3899999999999997</v>
      </c>
      <c r="L3">
        <v>12.26</v>
      </c>
      <c r="M3">
        <v>4.57</v>
      </c>
    </row>
    <row r="4" spans="1:16" x14ac:dyDescent="0.35">
      <c r="A4" s="1"/>
      <c r="G4" s="2"/>
    </row>
    <row r="5" spans="1:16" x14ac:dyDescent="0.35">
      <c r="A5" s="1"/>
      <c r="G5" s="2"/>
    </row>
    <row r="6" spans="1:16" x14ac:dyDescent="0.35">
      <c r="A6" s="1" t="s">
        <v>127</v>
      </c>
    </row>
    <row r="7" spans="1:16" x14ac:dyDescent="0.35">
      <c r="A7" s="3" t="s">
        <v>143</v>
      </c>
      <c r="I7" s="3"/>
    </row>
    <row r="8" spans="1:16" x14ac:dyDescent="0.35">
      <c r="A8" s="1" t="s">
        <v>78</v>
      </c>
      <c r="B8" s="1" t="s">
        <v>154</v>
      </c>
      <c r="C8" s="1" t="s">
        <v>155</v>
      </c>
      <c r="D8" s="1" t="s">
        <v>81</v>
      </c>
      <c r="E8" s="1" t="s">
        <v>97</v>
      </c>
      <c r="F8" s="1" t="s">
        <v>138</v>
      </c>
      <c r="G8" s="1" t="s">
        <v>139</v>
      </c>
      <c r="I8" s="1"/>
      <c r="J8" s="1"/>
      <c r="K8" s="1"/>
      <c r="L8" s="1"/>
      <c r="M8" s="1"/>
      <c r="N8" s="1"/>
      <c r="O8" s="1"/>
    </row>
    <row r="9" spans="1:16" x14ac:dyDescent="0.35">
      <c r="A9">
        <v>0</v>
      </c>
      <c r="B9">
        <v>0</v>
      </c>
    </row>
    <row r="10" spans="1:16" x14ac:dyDescent="0.35">
      <c r="A10">
        <v>20</v>
      </c>
      <c r="B10">
        <v>21.344999999999999</v>
      </c>
      <c r="C10">
        <v>1.1044</v>
      </c>
      <c r="D10">
        <f>B10*C10</f>
        <v>23.573418</v>
      </c>
      <c r="E10">
        <v>68</v>
      </c>
    </row>
    <row r="11" spans="1:16" x14ac:dyDescent="0.35">
      <c r="A11">
        <v>40</v>
      </c>
      <c r="B11">
        <v>38.027000000000001</v>
      </c>
      <c r="C11">
        <v>0.94979999999999998</v>
      </c>
      <c r="D11">
        <f t="shared" ref="D11:D35" si="0">B11*C11</f>
        <v>36.118044599999998</v>
      </c>
      <c r="L11" s="1"/>
    </row>
    <row r="12" spans="1:16" x14ac:dyDescent="0.35">
      <c r="A12">
        <v>60</v>
      </c>
      <c r="B12">
        <v>40.241</v>
      </c>
      <c r="C12">
        <v>0.67069999999999996</v>
      </c>
      <c r="D12">
        <f t="shared" si="0"/>
        <v>26.989638699999997</v>
      </c>
    </row>
    <row r="13" spans="1:16" x14ac:dyDescent="0.35">
      <c r="A13">
        <v>80</v>
      </c>
      <c r="B13">
        <v>41.128999999999998</v>
      </c>
      <c r="C13">
        <v>0.51339999999999997</v>
      </c>
      <c r="D13">
        <f t="shared" si="0"/>
        <v>21.115628599999997</v>
      </c>
    </row>
    <row r="14" spans="1:16" x14ac:dyDescent="0.35">
      <c r="A14">
        <v>100</v>
      </c>
      <c r="B14">
        <v>41.569000000000003</v>
      </c>
      <c r="C14">
        <v>0.41499999999999998</v>
      </c>
      <c r="D14">
        <f t="shared" si="0"/>
        <v>17.251135000000001</v>
      </c>
    </row>
    <row r="15" spans="1:16" x14ac:dyDescent="0.35">
      <c r="A15">
        <v>120</v>
      </c>
      <c r="B15">
        <v>41.847000000000001</v>
      </c>
      <c r="C15">
        <v>0.34789999999999999</v>
      </c>
      <c r="D15">
        <f t="shared" si="0"/>
        <v>14.558571300000001</v>
      </c>
    </row>
    <row r="16" spans="1:16" x14ac:dyDescent="0.35">
      <c r="A16">
        <v>140</v>
      </c>
      <c r="B16">
        <v>42.021999999999998</v>
      </c>
      <c r="C16">
        <v>0.2994</v>
      </c>
      <c r="D16">
        <f t="shared" si="0"/>
        <v>12.581386799999999</v>
      </c>
    </row>
    <row r="17" spans="1:14" x14ac:dyDescent="0.35">
      <c r="A17">
        <v>160</v>
      </c>
      <c r="B17">
        <v>42.149000000000001</v>
      </c>
      <c r="C17">
        <v>0.26269999999999999</v>
      </c>
      <c r="D17">
        <f t="shared" si="0"/>
        <v>11.0725423</v>
      </c>
    </row>
    <row r="18" spans="1:14" x14ac:dyDescent="0.35">
      <c r="A18">
        <v>180</v>
      </c>
      <c r="B18">
        <v>42.252000000000002</v>
      </c>
      <c r="C18">
        <v>0.2339</v>
      </c>
      <c r="D18">
        <f t="shared" si="0"/>
        <v>9.8827428000000008</v>
      </c>
      <c r="E18" s="1"/>
      <c r="F18" s="1"/>
      <c r="J18" s="1"/>
      <c r="K18" s="1"/>
      <c r="L18" s="1"/>
      <c r="M18" s="1"/>
      <c r="N18" s="1"/>
    </row>
    <row r="19" spans="1:14" x14ac:dyDescent="0.35">
      <c r="A19">
        <v>200</v>
      </c>
      <c r="B19">
        <v>42.319000000000003</v>
      </c>
      <c r="C19">
        <v>0.2107</v>
      </c>
      <c r="D19">
        <f t="shared" si="0"/>
        <v>8.9166132999999999</v>
      </c>
    </row>
    <row r="20" spans="1:14" x14ac:dyDescent="0.35">
      <c r="A20">
        <v>250</v>
      </c>
      <c r="B20">
        <v>42.445</v>
      </c>
      <c r="C20">
        <v>0.1691</v>
      </c>
      <c r="D20">
        <f t="shared" si="0"/>
        <v>7.1774494999999998</v>
      </c>
    </row>
    <row r="21" spans="1:14" x14ac:dyDescent="0.35">
      <c r="A21">
        <v>300</v>
      </c>
      <c r="B21">
        <v>42.543999999999997</v>
      </c>
      <c r="C21">
        <v>0.1411</v>
      </c>
      <c r="D21">
        <f t="shared" si="0"/>
        <v>6.0029583999999998</v>
      </c>
    </row>
    <row r="22" spans="1:14" x14ac:dyDescent="0.35">
      <c r="A22">
        <v>350</v>
      </c>
      <c r="B22">
        <v>42.594000000000001</v>
      </c>
      <c r="C22">
        <v>0.121</v>
      </c>
      <c r="D22">
        <f t="shared" si="0"/>
        <v>5.1538740000000001</v>
      </c>
      <c r="E22" s="1"/>
    </row>
    <row r="23" spans="1:14" x14ac:dyDescent="0.35">
      <c r="A23">
        <v>400</v>
      </c>
      <c r="B23">
        <v>42.642000000000003</v>
      </c>
      <c r="C23">
        <v>0.10589999999999999</v>
      </c>
      <c r="D23">
        <f t="shared" si="0"/>
        <v>4.5157878</v>
      </c>
    </row>
    <row r="24" spans="1:14" x14ac:dyDescent="0.35">
      <c r="A24">
        <v>450</v>
      </c>
      <c r="B24">
        <v>42.646999999999998</v>
      </c>
      <c r="C24">
        <v>9.4E-2</v>
      </c>
      <c r="D24">
        <f t="shared" si="0"/>
        <v>4.0088179999999998</v>
      </c>
    </row>
    <row r="25" spans="1:14" x14ac:dyDescent="0.35">
      <c r="A25">
        <v>500</v>
      </c>
      <c r="B25">
        <v>42.661000000000001</v>
      </c>
      <c r="C25">
        <v>8.4699999999999998E-2</v>
      </c>
      <c r="D25">
        <f t="shared" si="0"/>
        <v>3.6133867</v>
      </c>
    </row>
    <row r="26" spans="1:14" x14ac:dyDescent="0.35">
      <c r="A26">
        <v>550</v>
      </c>
      <c r="B26">
        <v>42.664999999999999</v>
      </c>
      <c r="C26">
        <v>7.6899999999999996E-2</v>
      </c>
      <c r="D26">
        <f t="shared" si="0"/>
        <v>3.2809385</v>
      </c>
    </row>
    <row r="27" spans="1:14" x14ac:dyDescent="0.35">
      <c r="A27">
        <v>600</v>
      </c>
      <c r="B27">
        <v>42.668999999999997</v>
      </c>
      <c r="C27">
        <v>7.0400000000000004E-2</v>
      </c>
      <c r="D27">
        <f t="shared" si="0"/>
        <v>3.0038976000000002</v>
      </c>
    </row>
    <row r="28" spans="1:14" x14ac:dyDescent="0.35">
      <c r="A28">
        <v>650</v>
      </c>
      <c r="B28">
        <v>42.667999999999999</v>
      </c>
      <c r="C28">
        <v>6.5000000000000002E-2</v>
      </c>
      <c r="D28">
        <f t="shared" si="0"/>
        <v>2.7734200000000002</v>
      </c>
    </row>
    <row r="29" spans="1:14" x14ac:dyDescent="0.35">
      <c r="A29">
        <v>700</v>
      </c>
      <c r="B29">
        <v>42.671999999999997</v>
      </c>
      <c r="C29">
        <v>6.0100000000000001E-2</v>
      </c>
      <c r="D29">
        <f t="shared" si="0"/>
        <v>2.5645872000000001</v>
      </c>
    </row>
    <row r="30" spans="1:14" x14ac:dyDescent="0.35">
      <c r="A30">
        <v>750</v>
      </c>
      <c r="B30">
        <v>42.677</v>
      </c>
      <c r="C30">
        <v>5.6099999999999997E-2</v>
      </c>
      <c r="D30">
        <f t="shared" si="0"/>
        <v>2.3941797</v>
      </c>
    </row>
    <row r="31" spans="1:14" x14ac:dyDescent="0.35">
      <c r="A31">
        <v>800</v>
      </c>
      <c r="B31">
        <v>42.679000000000002</v>
      </c>
      <c r="C31">
        <v>5.2699999999999997E-2</v>
      </c>
      <c r="D31">
        <f t="shared" si="0"/>
        <v>2.2491832999999999</v>
      </c>
    </row>
    <row r="32" spans="1:14" x14ac:dyDescent="0.35">
      <c r="A32">
        <v>850</v>
      </c>
      <c r="B32">
        <v>42.668999999999997</v>
      </c>
      <c r="C32">
        <v>4.9399999999999999E-2</v>
      </c>
      <c r="D32">
        <f t="shared" si="0"/>
        <v>2.1078485999999996</v>
      </c>
    </row>
    <row r="33" spans="1:5" x14ac:dyDescent="0.35">
      <c r="A33">
        <v>900</v>
      </c>
      <c r="B33">
        <v>42.654000000000003</v>
      </c>
      <c r="C33">
        <v>4.6800000000000001E-2</v>
      </c>
      <c r="D33">
        <f t="shared" si="0"/>
        <v>1.9962072000000002</v>
      </c>
    </row>
    <row r="34" spans="1:5" x14ac:dyDescent="0.35">
      <c r="A34">
        <v>950</v>
      </c>
      <c r="B34">
        <v>42.658000000000001</v>
      </c>
      <c r="C34">
        <v>4.4200000000000003E-2</v>
      </c>
      <c r="D34">
        <f t="shared" si="0"/>
        <v>1.8854836000000001</v>
      </c>
    </row>
    <row r="35" spans="1:5" x14ac:dyDescent="0.35">
      <c r="A35">
        <v>1000</v>
      </c>
      <c r="B35">
        <v>42.654000000000003</v>
      </c>
      <c r="C35">
        <v>4.19E-2</v>
      </c>
      <c r="D35">
        <f t="shared" si="0"/>
        <v>1.7872026000000001</v>
      </c>
    </row>
    <row r="36" spans="1:5" x14ac:dyDescent="0.35">
      <c r="B36">
        <v>43.103000000000002</v>
      </c>
      <c r="C36">
        <v>0</v>
      </c>
    </row>
    <row r="38" spans="1:5" x14ac:dyDescent="0.35">
      <c r="D38" s="1"/>
      <c r="E38" s="1"/>
    </row>
    <row r="43" spans="1:5" x14ac:dyDescent="0.35">
      <c r="D43" s="1"/>
    </row>
    <row r="46" spans="1:5" x14ac:dyDescent="0.35">
      <c r="B46" s="1"/>
    </row>
  </sheetData>
  <pageMargins left="0.7" right="0.7" top="0.75" bottom="0.75" header="0.3" footer="0.3"/>
  <pageSetup paperSize="9" orientation="portrait" horizontalDpi="360" verticalDpi="36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6E1CB-7654-46E4-B668-98CFC5643054}">
  <dimension ref="A1:P40"/>
  <sheetViews>
    <sheetView workbookViewId="0">
      <selection activeCell="N4" sqref="N4"/>
    </sheetView>
  </sheetViews>
  <sheetFormatPr defaultRowHeight="14.5" x14ac:dyDescent="0.35"/>
  <cols>
    <col min="1" max="1" width="17.7265625" customWidth="1"/>
    <col min="2" max="2" width="11.453125" bestFit="1" customWidth="1"/>
    <col min="3" max="3" width="10.90625" bestFit="1" customWidth="1"/>
    <col min="4" max="4" width="17.1796875" bestFit="1" customWidth="1"/>
    <col min="5" max="5" width="12.54296875" bestFit="1" customWidth="1"/>
    <col min="6" max="6" width="12" bestFit="1" customWidth="1"/>
    <col min="7" max="7" width="18.26953125" bestFit="1" customWidth="1"/>
    <col min="8" max="8" width="6" bestFit="1" customWidth="1"/>
    <col min="9" max="9" width="17.6328125" bestFit="1" customWidth="1"/>
    <col min="10" max="12" width="13.08984375" bestFit="1" customWidth="1"/>
    <col min="13" max="13" width="9.6328125" bestFit="1" customWidth="1"/>
    <col min="14" max="14" width="13.08984375" bestFit="1" customWidth="1"/>
    <col min="15" max="15" width="5.90625" bestFit="1" customWidth="1"/>
    <col min="16" max="16" width="9.6328125" bestFit="1" customWidth="1"/>
  </cols>
  <sheetData>
    <row r="1" spans="1:16" x14ac:dyDescent="0.35">
      <c r="A1" s="1" t="s">
        <v>92</v>
      </c>
      <c r="B1" s="2" t="s">
        <v>142</v>
      </c>
      <c r="G1" s="2"/>
    </row>
    <row r="2" spans="1:16" x14ac:dyDescent="0.35">
      <c r="A2" s="1" t="s">
        <v>78</v>
      </c>
      <c r="B2" s="1" t="s">
        <v>82</v>
      </c>
      <c r="C2" s="1" t="s">
        <v>84</v>
      </c>
      <c r="D2" s="1" t="s">
        <v>83</v>
      </c>
      <c r="E2" s="1" t="s">
        <v>85</v>
      </c>
      <c r="F2" s="1" t="s">
        <v>86</v>
      </c>
      <c r="G2" s="1" t="s">
        <v>87</v>
      </c>
      <c r="H2" s="1" t="s">
        <v>77</v>
      </c>
      <c r="I2" s="1" t="s">
        <v>114</v>
      </c>
      <c r="J2" s="1" t="s">
        <v>110</v>
      </c>
      <c r="K2" s="1" t="s">
        <v>111</v>
      </c>
      <c r="L2" s="1" t="s">
        <v>115</v>
      </c>
      <c r="M2" s="1" t="s">
        <v>110</v>
      </c>
      <c r="N2" s="1" t="s">
        <v>111</v>
      </c>
      <c r="O2" s="1" t="s">
        <v>112</v>
      </c>
      <c r="P2" s="1" t="s">
        <v>116</v>
      </c>
    </row>
    <row r="3" spans="1:16" x14ac:dyDescent="0.35">
      <c r="A3">
        <v>2</v>
      </c>
      <c r="B3">
        <v>15.1</v>
      </c>
      <c r="C3">
        <v>3.7</v>
      </c>
      <c r="D3">
        <f>B3*C3</f>
        <v>55.870000000000005</v>
      </c>
      <c r="E3">
        <v>7.6</v>
      </c>
      <c r="F3">
        <v>3.8552</v>
      </c>
      <c r="G3" s="5">
        <f>E3*F3</f>
        <v>29.299519999999998</v>
      </c>
      <c r="I3">
        <v>13.27</v>
      </c>
      <c r="J3">
        <v>4.3099999999999996</v>
      </c>
      <c r="K3">
        <f>I3*J3</f>
        <v>57.193699999999993</v>
      </c>
      <c r="L3">
        <v>11.67</v>
      </c>
      <c r="M3">
        <v>4.3499999999999996</v>
      </c>
      <c r="N3">
        <f>L3*M3</f>
        <v>50.764499999999998</v>
      </c>
    </row>
    <row r="4" spans="1:16" x14ac:dyDescent="0.35">
      <c r="A4" s="1"/>
      <c r="G4" s="2"/>
    </row>
    <row r="5" spans="1:16" x14ac:dyDescent="0.35">
      <c r="A5" s="1"/>
      <c r="G5" s="2"/>
    </row>
    <row r="6" spans="1:16" x14ac:dyDescent="0.35">
      <c r="A6" s="1" t="s">
        <v>127</v>
      </c>
    </row>
    <row r="7" spans="1:16" x14ac:dyDescent="0.35">
      <c r="A7" s="3" t="s">
        <v>143</v>
      </c>
      <c r="I7" s="3"/>
    </row>
    <row r="8" spans="1:16" x14ac:dyDescent="0.35">
      <c r="A8" s="1" t="s">
        <v>78</v>
      </c>
      <c r="B8" s="1" t="s">
        <v>154</v>
      </c>
      <c r="C8" s="1" t="s">
        <v>155</v>
      </c>
      <c r="D8" s="1" t="s">
        <v>81</v>
      </c>
      <c r="E8" s="1" t="s">
        <v>97</v>
      </c>
      <c r="F8" s="1" t="s">
        <v>138</v>
      </c>
      <c r="G8" s="1" t="s">
        <v>139</v>
      </c>
      <c r="I8" s="1"/>
      <c r="J8" s="1"/>
      <c r="K8" s="1"/>
      <c r="L8" s="1"/>
      <c r="M8" s="1"/>
      <c r="N8" s="1"/>
      <c r="O8" s="1"/>
    </row>
    <row r="9" spans="1:16" x14ac:dyDescent="0.35">
      <c r="A9">
        <v>0</v>
      </c>
      <c r="B9">
        <v>0</v>
      </c>
      <c r="D9">
        <v>0</v>
      </c>
    </row>
    <row r="10" spans="1:16" x14ac:dyDescent="0.35">
      <c r="A10">
        <v>20</v>
      </c>
      <c r="B10">
        <v>21.521000000000001</v>
      </c>
      <c r="C10">
        <v>1.1093</v>
      </c>
      <c r="D10">
        <f>B10*C10</f>
        <v>23.873245300000001</v>
      </c>
    </row>
    <row r="11" spans="1:16" x14ac:dyDescent="0.35">
      <c r="A11">
        <v>40</v>
      </c>
      <c r="B11">
        <v>37.435000000000002</v>
      </c>
      <c r="C11">
        <v>0.93489999999999995</v>
      </c>
      <c r="D11">
        <f t="shared" ref="D11:D35" si="0">B11*C11</f>
        <v>34.997981500000002</v>
      </c>
      <c r="L11" s="1"/>
    </row>
    <row r="12" spans="1:16" x14ac:dyDescent="0.35">
      <c r="A12">
        <v>60</v>
      </c>
      <c r="B12">
        <v>39.508000000000003</v>
      </c>
      <c r="C12">
        <v>0.65780000000000005</v>
      </c>
      <c r="D12">
        <f t="shared" si="0"/>
        <v>25.988362400000003</v>
      </c>
    </row>
    <row r="13" spans="1:16" x14ac:dyDescent="0.35">
      <c r="A13">
        <v>80</v>
      </c>
      <c r="B13">
        <v>40.338000000000001</v>
      </c>
      <c r="C13">
        <v>0.50360000000000005</v>
      </c>
      <c r="D13">
        <f t="shared" si="0"/>
        <v>20.314216800000004</v>
      </c>
    </row>
    <row r="14" spans="1:16" x14ac:dyDescent="0.35">
      <c r="A14">
        <v>100</v>
      </c>
      <c r="B14">
        <v>40.792999999999999</v>
      </c>
      <c r="C14">
        <v>0.40720000000000001</v>
      </c>
      <c r="D14">
        <f t="shared" si="0"/>
        <v>16.610909599999999</v>
      </c>
    </row>
    <row r="15" spans="1:16" x14ac:dyDescent="0.35">
      <c r="A15">
        <v>120</v>
      </c>
      <c r="B15">
        <v>41.073999999999998</v>
      </c>
      <c r="C15">
        <v>0.34160000000000001</v>
      </c>
      <c r="D15">
        <f t="shared" si="0"/>
        <v>14.030878400000001</v>
      </c>
    </row>
    <row r="16" spans="1:16" x14ac:dyDescent="0.35">
      <c r="A16">
        <v>140</v>
      </c>
      <c r="B16">
        <v>41.286999999999999</v>
      </c>
      <c r="C16">
        <v>0.29420000000000002</v>
      </c>
      <c r="D16">
        <f t="shared" si="0"/>
        <v>12.146635400000001</v>
      </c>
    </row>
    <row r="17" spans="1:14" x14ac:dyDescent="0.35">
      <c r="A17">
        <v>160</v>
      </c>
      <c r="B17">
        <v>41.423999999999999</v>
      </c>
      <c r="C17">
        <v>0.25819999999999999</v>
      </c>
      <c r="D17">
        <f t="shared" si="0"/>
        <v>10.695676799999999</v>
      </c>
    </row>
    <row r="18" spans="1:14" x14ac:dyDescent="0.35">
      <c r="A18">
        <v>180</v>
      </c>
      <c r="B18">
        <v>41.558</v>
      </c>
      <c r="C18">
        <v>0.23019999999999999</v>
      </c>
      <c r="D18">
        <f t="shared" si="0"/>
        <v>9.5666516000000001</v>
      </c>
      <c r="E18" s="1"/>
      <c r="F18" s="1"/>
      <c r="J18" s="1"/>
      <c r="K18" s="1"/>
      <c r="L18" s="1"/>
      <c r="M18" s="1"/>
      <c r="N18" s="1"/>
    </row>
    <row r="19" spans="1:14" x14ac:dyDescent="0.35">
      <c r="A19">
        <v>200</v>
      </c>
      <c r="B19">
        <v>41.656999999999996</v>
      </c>
      <c r="C19">
        <v>0.20749999999999999</v>
      </c>
      <c r="D19">
        <f t="shared" si="0"/>
        <v>8.6438274999999987</v>
      </c>
    </row>
    <row r="20" spans="1:14" x14ac:dyDescent="0.35">
      <c r="A20">
        <v>250</v>
      </c>
      <c r="B20">
        <v>41.814999999999998</v>
      </c>
      <c r="C20">
        <v>0.16650000000000001</v>
      </c>
      <c r="D20">
        <f t="shared" si="0"/>
        <v>6.9621975000000003</v>
      </c>
    </row>
    <row r="21" spans="1:14" x14ac:dyDescent="0.35">
      <c r="A21">
        <v>300</v>
      </c>
      <c r="B21">
        <v>41.912999999999997</v>
      </c>
      <c r="C21">
        <v>0.13900000000000001</v>
      </c>
      <c r="D21">
        <f t="shared" si="0"/>
        <v>5.8259069999999999</v>
      </c>
    </row>
    <row r="22" spans="1:14" x14ac:dyDescent="0.35">
      <c r="A22">
        <v>350</v>
      </c>
      <c r="B22">
        <v>41.981000000000002</v>
      </c>
      <c r="C22">
        <v>0.1193</v>
      </c>
      <c r="D22">
        <f t="shared" si="0"/>
        <v>5.0083333000000003</v>
      </c>
    </row>
    <row r="23" spans="1:14" x14ac:dyDescent="0.35">
      <c r="A23">
        <v>400</v>
      </c>
      <c r="B23">
        <v>41.036000000000001</v>
      </c>
      <c r="C23">
        <v>0.1045</v>
      </c>
      <c r="D23">
        <f t="shared" si="0"/>
        <v>4.2882619999999996</v>
      </c>
    </row>
    <row r="24" spans="1:14" x14ac:dyDescent="0.35">
      <c r="A24">
        <v>450</v>
      </c>
      <c r="B24">
        <v>42.079000000000001</v>
      </c>
      <c r="C24">
        <v>9.2899999999999996E-2</v>
      </c>
      <c r="D24">
        <f t="shared" si="0"/>
        <v>3.9091391</v>
      </c>
    </row>
    <row r="25" spans="1:14" x14ac:dyDescent="0.35">
      <c r="A25">
        <v>500</v>
      </c>
      <c r="B25">
        <v>42.106999999999999</v>
      </c>
      <c r="C25">
        <v>8.3599999999999994E-2</v>
      </c>
      <c r="D25">
        <f t="shared" si="0"/>
        <v>3.5201451999999995</v>
      </c>
    </row>
    <row r="26" spans="1:14" x14ac:dyDescent="0.35">
      <c r="A26">
        <v>550</v>
      </c>
      <c r="B26">
        <v>42.136000000000003</v>
      </c>
      <c r="C26">
        <v>7.5800000000000006E-2</v>
      </c>
      <c r="D26">
        <f t="shared" si="0"/>
        <v>3.1939088000000004</v>
      </c>
    </row>
    <row r="27" spans="1:14" x14ac:dyDescent="0.35">
      <c r="A27">
        <v>600</v>
      </c>
      <c r="B27">
        <v>42.161999999999999</v>
      </c>
      <c r="C27">
        <v>6.9500000000000006E-2</v>
      </c>
      <c r="D27">
        <f t="shared" si="0"/>
        <v>2.9302590000000004</v>
      </c>
    </row>
    <row r="28" spans="1:14" x14ac:dyDescent="0.35">
      <c r="A28">
        <v>650</v>
      </c>
      <c r="B28">
        <v>42.182000000000002</v>
      </c>
      <c r="C28">
        <v>6.4299999999999996E-2</v>
      </c>
      <c r="D28">
        <f t="shared" si="0"/>
        <v>2.7123026000000001</v>
      </c>
    </row>
    <row r="29" spans="1:14" x14ac:dyDescent="0.35">
      <c r="A29">
        <v>700</v>
      </c>
      <c r="B29">
        <v>42.203000000000003</v>
      </c>
      <c r="C29">
        <v>5.9499999999999997E-2</v>
      </c>
      <c r="D29">
        <f t="shared" si="0"/>
        <v>2.5110785</v>
      </c>
    </row>
    <row r="30" spans="1:14" x14ac:dyDescent="0.35">
      <c r="A30">
        <v>750</v>
      </c>
      <c r="B30">
        <v>42.223999999999997</v>
      </c>
      <c r="C30">
        <v>5.57E-2</v>
      </c>
      <c r="D30">
        <f t="shared" si="0"/>
        <v>2.3518767999999999</v>
      </c>
    </row>
    <row r="31" spans="1:14" x14ac:dyDescent="0.35">
      <c r="A31">
        <v>800</v>
      </c>
      <c r="B31">
        <v>42.237000000000002</v>
      </c>
      <c r="C31">
        <v>5.1999999999999998E-2</v>
      </c>
      <c r="D31">
        <f t="shared" si="0"/>
        <v>2.1963240000000002</v>
      </c>
    </row>
    <row r="32" spans="1:14" x14ac:dyDescent="0.35">
      <c r="A32">
        <v>850</v>
      </c>
      <c r="B32">
        <v>42.255000000000003</v>
      </c>
      <c r="C32">
        <v>4.9000000000000002E-2</v>
      </c>
      <c r="D32">
        <f t="shared" si="0"/>
        <v>2.0704950000000002</v>
      </c>
      <c r="E32" s="1"/>
    </row>
    <row r="33" spans="1:4" x14ac:dyDescent="0.35">
      <c r="A33">
        <v>900</v>
      </c>
      <c r="B33">
        <v>42.262</v>
      </c>
      <c r="C33">
        <v>4.6399999999999997E-2</v>
      </c>
      <c r="D33">
        <f t="shared" si="0"/>
        <v>1.9609567999999999</v>
      </c>
    </row>
    <row r="34" spans="1:4" x14ac:dyDescent="0.35">
      <c r="A34">
        <v>950</v>
      </c>
      <c r="B34">
        <v>42.268999999999998</v>
      </c>
      <c r="C34">
        <v>4.3799999999999999E-2</v>
      </c>
      <c r="D34">
        <f t="shared" si="0"/>
        <v>1.8513822</v>
      </c>
    </row>
    <row r="35" spans="1:4" x14ac:dyDescent="0.35">
      <c r="A35">
        <v>1000</v>
      </c>
      <c r="B35">
        <v>42.283000000000001</v>
      </c>
      <c r="C35">
        <v>4.1500000000000002E-2</v>
      </c>
      <c r="D35">
        <f t="shared" si="0"/>
        <v>1.7547445000000002</v>
      </c>
    </row>
    <row r="36" spans="1:4" x14ac:dyDescent="0.35">
      <c r="B36">
        <v>42.384999999999998</v>
      </c>
      <c r="C36">
        <v>0</v>
      </c>
    </row>
    <row r="37" spans="1:4" x14ac:dyDescent="0.35">
      <c r="D37" s="1"/>
    </row>
    <row r="40" spans="1:4" x14ac:dyDescent="0.35">
      <c r="B40" s="1"/>
    </row>
  </sheetData>
  <pageMargins left="0.7" right="0.7" top="0.75" bottom="0.75" header="0.3" footer="0.3"/>
  <pageSetup paperSize="9" orientation="portrait" horizontalDpi="360" verticalDpi="36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1674A7-C475-4A7B-89F3-C76FF4C05E4B}">
  <dimension ref="A1:T44"/>
  <sheetViews>
    <sheetView zoomScale="96" workbookViewId="0">
      <selection activeCell="I8" sqref="I8"/>
    </sheetView>
  </sheetViews>
  <sheetFormatPr defaultRowHeight="14.5" x14ac:dyDescent="0.35"/>
  <cols>
    <col min="1" max="1" width="17.6328125" bestFit="1" customWidth="1"/>
    <col min="2" max="2" width="7.453125" bestFit="1" customWidth="1"/>
    <col min="3" max="3" width="8.81640625" bestFit="1" customWidth="1"/>
    <col min="4" max="4" width="13.08984375" bestFit="1" customWidth="1"/>
    <col min="5" max="5" width="12.08984375" bestFit="1" customWidth="1"/>
    <col min="6" max="6" width="9.81640625" customWidth="1"/>
    <col min="8" max="8" width="17.6328125" bestFit="1" customWidth="1"/>
    <col min="9" max="9" width="11.453125" bestFit="1" customWidth="1"/>
    <col min="10" max="10" width="10.90625" bestFit="1" customWidth="1"/>
    <col min="11" max="11" width="17.1796875" bestFit="1" customWidth="1"/>
    <col min="12" max="12" width="12.54296875" bestFit="1" customWidth="1"/>
    <col min="13" max="13" width="12" bestFit="1" customWidth="1"/>
    <col min="14" max="14" width="18.26953125" bestFit="1" customWidth="1"/>
    <col min="15" max="15" width="17.6328125" bestFit="1" customWidth="1"/>
    <col min="16" max="16" width="7.453125" bestFit="1" customWidth="1"/>
    <col min="18" max="18" width="13.08984375" bestFit="1" customWidth="1"/>
    <col min="19" max="19" width="9.6328125" bestFit="1" customWidth="1"/>
  </cols>
  <sheetData>
    <row r="1" spans="1:20" x14ac:dyDescent="0.35">
      <c r="A1" s="1" t="s">
        <v>90</v>
      </c>
      <c r="H1" s="1"/>
      <c r="N1" s="2"/>
    </row>
    <row r="2" spans="1:20" x14ac:dyDescent="0.35">
      <c r="A2" s="3"/>
      <c r="H2" s="3"/>
      <c r="N2" s="2"/>
      <c r="O2" s="3"/>
    </row>
    <row r="3" spans="1:20" x14ac:dyDescent="0.35">
      <c r="A3" s="3" t="s">
        <v>143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 x14ac:dyDescent="0.35">
      <c r="A4" s="1" t="s">
        <v>78</v>
      </c>
      <c r="B4" s="1" t="s">
        <v>154</v>
      </c>
      <c r="C4" s="1" t="s">
        <v>155</v>
      </c>
      <c r="D4" s="1" t="s">
        <v>81</v>
      </c>
      <c r="E4" s="1" t="s">
        <v>97</v>
      </c>
      <c r="F4" s="1" t="s">
        <v>138</v>
      </c>
    </row>
    <row r="5" spans="1:20" x14ac:dyDescent="0.35">
      <c r="A5">
        <v>0</v>
      </c>
      <c r="B5">
        <v>0</v>
      </c>
      <c r="D5">
        <v>0</v>
      </c>
    </row>
    <row r="6" spans="1:20" x14ac:dyDescent="0.35">
      <c r="A6">
        <v>20</v>
      </c>
      <c r="B6">
        <v>23.658000000000001</v>
      </c>
      <c r="C6">
        <v>1.2044999999999999</v>
      </c>
      <c r="D6">
        <f>B6*C6</f>
        <v>28.496061000000001</v>
      </c>
    </row>
    <row r="7" spans="1:20" x14ac:dyDescent="0.35">
      <c r="A7">
        <v>40</v>
      </c>
      <c r="B7">
        <v>39.460999999999999</v>
      </c>
      <c r="C7">
        <v>0.98570000000000002</v>
      </c>
      <c r="D7">
        <f t="shared" ref="D7:D31" si="0">B7*C7</f>
        <v>38.8967077</v>
      </c>
    </row>
    <row r="8" spans="1:20" x14ac:dyDescent="0.35">
      <c r="A8">
        <v>60</v>
      </c>
      <c r="B8">
        <v>41.381</v>
      </c>
      <c r="C8">
        <v>0.68889999999999996</v>
      </c>
      <c r="D8">
        <f t="shared" si="0"/>
        <v>28.507370899999998</v>
      </c>
    </row>
    <row r="9" spans="1:20" x14ac:dyDescent="0.35">
      <c r="A9">
        <v>80</v>
      </c>
      <c r="B9">
        <v>42.140999999999998</v>
      </c>
      <c r="C9">
        <v>0.52610000000000001</v>
      </c>
      <c r="D9">
        <f t="shared" si="0"/>
        <v>22.170380099999999</v>
      </c>
    </row>
    <row r="10" spans="1:20" x14ac:dyDescent="0.35">
      <c r="A10">
        <v>100</v>
      </c>
      <c r="B10">
        <v>42.567999999999998</v>
      </c>
      <c r="C10">
        <v>0.42520000000000002</v>
      </c>
      <c r="D10">
        <f t="shared" si="0"/>
        <v>18.099913600000001</v>
      </c>
    </row>
    <row r="11" spans="1:20" x14ac:dyDescent="0.35">
      <c r="A11">
        <v>120</v>
      </c>
      <c r="B11">
        <v>42.851999999999997</v>
      </c>
      <c r="C11">
        <v>0.35639999999999999</v>
      </c>
      <c r="D11">
        <f t="shared" si="0"/>
        <v>15.272452799999998</v>
      </c>
      <c r="P11" s="1"/>
    </row>
    <row r="12" spans="1:20" x14ac:dyDescent="0.35">
      <c r="A12">
        <v>140</v>
      </c>
      <c r="B12">
        <v>43.033999999999999</v>
      </c>
      <c r="C12">
        <v>0.30669999999999997</v>
      </c>
      <c r="D12">
        <f t="shared" si="0"/>
        <v>13.198527799999999</v>
      </c>
    </row>
    <row r="13" spans="1:20" x14ac:dyDescent="0.35">
      <c r="A13">
        <v>160</v>
      </c>
      <c r="B13">
        <v>43.168999999999997</v>
      </c>
      <c r="C13">
        <v>0.26910000000000001</v>
      </c>
      <c r="D13">
        <f t="shared" si="0"/>
        <v>11.616777899999999</v>
      </c>
    </row>
    <row r="14" spans="1:20" x14ac:dyDescent="0.35">
      <c r="A14">
        <v>180</v>
      </c>
      <c r="B14">
        <v>43.268000000000001</v>
      </c>
      <c r="C14">
        <v>0.23960000000000001</v>
      </c>
      <c r="D14">
        <f t="shared" si="0"/>
        <v>10.367012800000001</v>
      </c>
      <c r="E14" s="1"/>
      <c r="F14" s="1"/>
    </row>
    <row r="15" spans="1:20" x14ac:dyDescent="0.35">
      <c r="A15">
        <v>200</v>
      </c>
      <c r="B15">
        <v>43.345999999999997</v>
      </c>
      <c r="C15">
        <v>0.21590000000000001</v>
      </c>
      <c r="D15">
        <f t="shared" si="0"/>
        <v>9.3584014</v>
      </c>
    </row>
    <row r="16" spans="1:20" x14ac:dyDescent="0.35">
      <c r="A16">
        <v>220</v>
      </c>
      <c r="B16">
        <v>43.396999999999998</v>
      </c>
      <c r="C16">
        <v>0.19639999999999999</v>
      </c>
      <c r="D16">
        <f t="shared" si="0"/>
        <v>8.523170799999999</v>
      </c>
    </row>
    <row r="17" spans="1:5" x14ac:dyDescent="0.35">
      <c r="A17">
        <v>240</v>
      </c>
      <c r="B17">
        <v>43.459000000000003</v>
      </c>
      <c r="C17">
        <v>0.1804</v>
      </c>
      <c r="D17">
        <f t="shared" si="0"/>
        <v>7.8400036000000011</v>
      </c>
    </row>
    <row r="18" spans="1:5" x14ac:dyDescent="0.35">
      <c r="A18">
        <v>260</v>
      </c>
      <c r="B18">
        <v>43.509</v>
      </c>
      <c r="C18">
        <v>0.1666</v>
      </c>
      <c r="D18">
        <f t="shared" si="0"/>
        <v>7.2485993999999998</v>
      </c>
      <c r="E18" s="1"/>
    </row>
    <row r="19" spans="1:5" x14ac:dyDescent="0.35">
      <c r="A19">
        <v>280</v>
      </c>
      <c r="B19">
        <v>43.548000000000002</v>
      </c>
      <c r="C19">
        <v>0.15479999999999999</v>
      </c>
      <c r="D19">
        <f t="shared" si="0"/>
        <v>6.7412304000000001</v>
      </c>
    </row>
    <row r="20" spans="1:5" x14ac:dyDescent="0.35">
      <c r="A20">
        <v>300</v>
      </c>
      <c r="B20">
        <v>43.564999999999998</v>
      </c>
      <c r="C20">
        <v>0.14449999999999999</v>
      </c>
      <c r="D20">
        <f t="shared" si="0"/>
        <v>6.295142499999999</v>
      </c>
    </row>
    <row r="21" spans="1:5" x14ac:dyDescent="0.35">
      <c r="A21">
        <v>320</v>
      </c>
      <c r="B21">
        <v>43.587000000000003</v>
      </c>
      <c r="C21">
        <v>0.13550000000000001</v>
      </c>
      <c r="D21">
        <f t="shared" si="0"/>
        <v>5.9060385000000011</v>
      </c>
    </row>
    <row r="22" spans="1:5" x14ac:dyDescent="0.35">
      <c r="A22">
        <v>340</v>
      </c>
      <c r="B22">
        <v>43.600999999999999</v>
      </c>
      <c r="C22">
        <v>0.12740000000000001</v>
      </c>
      <c r="D22">
        <f t="shared" si="0"/>
        <v>5.5547674000000002</v>
      </c>
    </row>
    <row r="23" spans="1:5" x14ac:dyDescent="0.35">
      <c r="A23">
        <v>360</v>
      </c>
      <c r="B23">
        <v>43.612000000000002</v>
      </c>
      <c r="C23">
        <v>0.12039999999999999</v>
      </c>
      <c r="D23">
        <f t="shared" si="0"/>
        <v>5.2508847999999997</v>
      </c>
    </row>
    <row r="24" spans="1:5" x14ac:dyDescent="0.35">
      <c r="A24">
        <v>380</v>
      </c>
      <c r="B24">
        <v>43.595999999999997</v>
      </c>
      <c r="C24">
        <v>0.11409999999999999</v>
      </c>
      <c r="D24">
        <f t="shared" si="0"/>
        <v>4.9743035999999989</v>
      </c>
    </row>
    <row r="25" spans="1:5" x14ac:dyDescent="0.35">
      <c r="A25">
        <v>400</v>
      </c>
      <c r="B25">
        <v>43.642000000000003</v>
      </c>
      <c r="C25">
        <v>0.1084</v>
      </c>
      <c r="D25">
        <f t="shared" si="0"/>
        <v>4.7307928000000006</v>
      </c>
    </row>
    <row r="26" spans="1:5" x14ac:dyDescent="0.35">
      <c r="A26">
        <v>450</v>
      </c>
      <c r="B26">
        <v>43.664999999999999</v>
      </c>
      <c r="C26">
        <v>9.6199999999999994E-2</v>
      </c>
      <c r="D26">
        <f t="shared" si="0"/>
        <v>4.2005729999999994</v>
      </c>
    </row>
    <row r="27" spans="1:5" x14ac:dyDescent="0.35">
      <c r="A27">
        <v>500</v>
      </c>
      <c r="B27">
        <v>43.692</v>
      </c>
      <c r="C27">
        <v>8.6599999999999996E-2</v>
      </c>
      <c r="D27">
        <f t="shared" si="0"/>
        <v>3.7837272</v>
      </c>
    </row>
    <row r="28" spans="1:5" x14ac:dyDescent="0.35">
      <c r="A28">
        <v>550</v>
      </c>
      <c r="B28">
        <v>43.704999999999998</v>
      </c>
      <c r="C28">
        <v>7.8700000000000006E-2</v>
      </c>
      <c r="D28">
        <f t="shared" si="0"/>
        <v>3.4395835000000003</v>
      </c>
    </row>
    <row r="29" spans="1:5" x14ac:dyDescent="0.35">
      <c r="A29">
        <v>600</v>
      </c>
      <c r="B29">
        <v>43.718000000000004</v>
      </c>
      <c r="C29">
        <v>7.1999999999999995E-2</v>
      </c>
      <c r="D29">
        <f t="shared" si="0"/>
        <v>3.1476959999999998</v>
      </c>
    </row>
    <row r="30" spans="1:5" x14ac:dyDescent="0.35">
      <c r="A30">
        <v>650</v>
      </c>
      <c r="B30">
        <v>43.737000000000002</v>
      </c>
      <c r="C30">
        <v>6.6500000000000004E-2</v>
      </c>
      <c r="D30">
        <f t="shared" si="0"/>
        <v>2.9085105000000002</v>
      </c>
    </row>
    <row r="31" spans="1:5" x14ac:dyDescent="0.35">
      <c r="A31">
        <v>700</v>
      </c>
      <c r="B31">
        <v>43.746000000000002</v>
      </c>
      <c r="C31">
        <v>6.1600000000000002E-2</v>
      </c>
      <c r="D31">
        <f t="shared" si="0"/>
        <v>2.6947536000000003</v>
      </c>
    </row>
    <row r="32" spans="1:5" x14ac:dyDescent="0.35">
      <c r="B32">
        <v>44.042999999999999</v>
      </c>
      <c r="C32">
        <v>0</v>
      </c>
    </row>
    <row r="43" spans="15:20" x14ac:dyDescent="0.35">
      <c r="O43" s="3"/>
    </row>
    <row r="44" spans="15:20" x14ac:dyDescent="0.35">
      <c r="O44" s="1"/>
      <c r="P44" s="1"/>
      <c r="Q44" s="1"/>
      <c r="R44" s="1"/>
      <c r="S44" s="1"/>
      <c r="T44" s="1"/>
    </row>
  </sheetData>
  <pageMargins left="0.7" right="0.7" top="0.75" bottom="0.75" header="0.3" footer="0.3"/>
  <pageSetup paperSize="9" orientation="portrait" horizontalDpi="360" verticalDpi="36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B5B87-754D-4741-AC51-C6B9EAF7D6F7}">
  <dimension ref="A1:P40"/>
  <sheetViews>
    <sheetView workbookViewId="0">
      <selection activeCell="I8" sqref="I8"/>
    </sheetView>
  </sheetViews>
  <sheetFormatPr defaultRowHeight="14.5" x14ac:dyDescent="0.35"/>
  <cols>
    <col min="1" max="1" width="17.7265625" customWidth="1"/>
    <col min="2" max="2" width="11.453125" bestFit="1" customWidth="1"/>
    <col min="3" max="3" width="10.90625" bestFit="1" customWidth="1"/>
    <col min="4" max="4" width="17.1796875" bestFit="1" customWidth="1"/>
    <col min="5" max="5" width="12.54296875" bestFit="1" customWidth="1"/>
    <col min="6" max="6" width="12" bestFit="1" customWidth="1"/>
    <col min="7" max="7" width="18.26953125" bestFit="1" customWidth="1"/>
    <col min="8" max="8" width="6" bestFit="1" customWidth="1"/>
    <col min="9" max="9" width="17.6328125" bestFit="1" customWidth="1"/>
    <col min="10" max="12" width="13.08984375" bestFit="1" customWidth="1"/>
    <col min="13" max="13" width="9.6328125" bestFit="1" customWidth="1"/>
    <col min="14" max="14" width="13.08984375" bestFit="1" customWidth="1"/>
    <col min="15" max="15" width="5.90625" bestFit="1" customWidth="1"/>
    <col min="16" max="16" width="9.6328125" bestFit="1" customWidth="1"/>
  </cols>
  <sheetData>
    <row r="1" spans="1:16" x14ac:dyDescent="0.35">
      <c r="A1" s="1" t="s">
        <v>92</v>
      </c>
      <c r="B1" s="2" t="s">
        <v>130</v>
      </c>
      <c r="G1" s="2"/>
    </row>
    <row r="2" spans="1:16" x14ac:dyDescent="0.35">
      <c r="A2" s="1" t="s">
        <v>78</v>
      </c>
      <c r="B2" s="1" t="s">
        <v>82</v>
      </c>
      <c r="C2" s="1" t="s">
        <v>84</v>
      </c>
      <c r="D2" s="1" t="s">
        <v>83</v>
      </c>
      <c r="E2" s="1" t="s">
        <v>85</v>
      </c>
      <c r="F2" s="1" t="s">
        <v>86</v>
      </c>
      <c r="G2" s="1" t="s">
        <v>87</v>
      </c>
      <c r="H2" s="1" t="s">
        <v>77</v>
      </c>
      <c r="I2" s="1" t="s">
        <v>114</v>
      </c>
      <c r="J2" s="1" t="s">
        <v>110</v>
      </c>
      <c r="K2" s="1" t="s">
        <v>111</v>
      </c>
      <c r="L2" s="1" t="s">
        <v>115</v>
      </c>
      <c r="M2" s="1" t="s">
        <v>110</v>
      </c>
      <c r="N2" s="1" t="s">
        <v>111</v>
      </c>
      <c r="O2" s="1" t="s">
        <v>112</v>
      </c>
      <c r="P2" s="1" t="s">
        <v>116</v>
      </c>
    </row>
    <row r="3" spans="1:16" x14ac:dyDescent="0.35">
      <c r="A3">
        <v>2</v>
      </c>
      <c r="B3">
        <v>7.5</v>
      </c>
      <c r="C3">
        <v>3.7</v>
      </c>
      <c r="D3">
        <f>B3*C3</f>
        <v>27.75</v>
      </c>
      <c r="E3">
        <v>4.45</v>
      </c>
      <c r="F3">
        <v>2.1581999999999999</v>
      </c>
      <c r="G3" s="2">
        <f>E3*F3</f>
        <v>9.6039899999999996</v>
      </c>
      <c r="I3">
        <v>5.7</v>
      </c>
      <c r="J3">
        <v>4.26</v>
      </c>
      <c r="K3">
        <f>I3*J3</f>
        <v>24.282</v>
      </c>
      <c r="L3">
        <v>7.04</v>
      </c>
      <c r="M3">
        <v>2.4</v>
      </c>
      <c r="N3">
        <f>L3*M3</f>
        <v>16.896000000000001</v>
      </c>
      <c r="O3">
        <v>-7</v>
      </c>
    </row>
    <row r="4" spans="1:16" x14ac:dyDescent="0.35">
      <c r="A4" s="1"/>
      <c r="G4" s="2"/>
    </row>
    <row r="5" spans="1:16" x14ac:dyDescent="0.35">
      <c r="A5" s="1"/>
      <c r="G5" s="2"/>
    </row>
    <row r="6" spans="1:16" x14ac:dyDescent="0.35">
      <c r="A6" s="1" t="s">
        <v>127</v>
      </c>
    </row>
    <row r="7" spans="1:16" x14ac:dyDescent="0.35">
      <c r="A7" s="3" t="s">
        <v>143</v>
      </c>
      <c r="I7" s="3"/>
    </row>
    <row r="8" spans="1:16" x14ac:dyDescent="0.35">
      <c r="A8" s="1" t="s">
        <v>78</v>
      </c>
      <c r="B8" s="1" t="s">
        <v>154</v>
      </c>
      <c r="C8" s="1" t="s">
        <v>155</v>
      </c>
      <c r="D8" s="1" t="s">
        <v>81</v>
      </c>
      <c r="E8" s="1" t="s">
        <v>97</v>
      </c>
      <c r="F8" s="1" t="s">
        <v>138</v>
      </c>
      <c r="G8" s="1" t="s">
        <v>139</v>
      </c>
      <c r="I8" s="1"/>
      <c r="J8" s="1"/>
      <c r="K8" s="1"/>
      <c r="L8" s="1"/>
      <c r="M8" s="1"/>
      <c r="N8" s="1"/>
      <c r="O8" s="1"/>
    </row>
    <row r="9" spans="1:16" x14ac:dyDescent="0.35">
      <c r="A9">
        <v>0</v>
      </c>
      <c r="B9">
        <v>0</v>
      </c>
    </row>
    <row r="10" spans="1:16" x14ac:dyDescent="0.35">
      <c r="A10">
        <v>20</v>
      </c>
      <c r="B10">
        <v>23.561</v>
      </c>
      <c r="C10">
        <v>1.1977</v>
      </c>
      <c r="D10">
        <f>B10*C10</f>
        <v>28.219009700000001</v>
      </c>
    </row>
    <row r="11" spans="1:16" x14ac:dyDescent="0.35">
      <c r="A11">
        <v>40</v>
      </c>
      <c r="B11">
        <v>39.212000000000003</v>
      </c>
      <c r="C11">
        <v>0.97989999999999999</v>
      </c>
      <c r="D11">
        <f t="shared" ref="D11:D29" si="0">B11*C11</f>
        <v>38.423838800000006</v>
      </c>
      <c r="L11" s="1"/>
    </row>
    <row r="12" spans="1:16" x14ac:dyDescent="0.35">
      <c r="A12">
        <v>60</v>
      </c>
      <c r="B12">
        <v>41.066000000000003</v>
      </c>
      <c r="C12">
        <v>0.68379999999999996</v>
      </c>
      <c r="D12">
        <f t="shared" si="0"/>
        <v>28.080930800000001</v>
      </c>
    </row>
    <row r="13" spans="1:16" x14ac:dyDescent="0.35">
      <c r="A13">
        <v>80</v>
      </c>
      <c r="B13">
        <v>41.819000000000003</v>
      </c>
      <c r="C13">
        <v>0.52210000000000001</v>
      </c>
      <c r="D13">
        <f t="shared" si="0"/>
        <v>21.833699900000003</v>
      </c>
    </row>
    <row r="14" spans="1:16" x14ac:dyDescent="0.35">
      <c r="A14">
        <v>100</v>
      </c>
      <c r="B14">
        <v>42.228999999999999</v>
      </c>
      <c r="C14">
        <v>0.42149999999999999</v>
      </c>
      <c r="D14">
        <f t="shared" si="0"/>
        <v>17.799523499999999</v>
      </c>
    </row>
    <row r="15" spans="1:16" x14ac:dyDescent="0.35">
      <c r="A15">
        <v>120</v>
      </c>
      <c r="B15">
        <v>42.491999999999997</v>
      </c>
      <c r="C15">
        <v>0.35339999999999999</v>
      </c>
      <c r="D15">
        <f t="shared" si="0"/>
        <v>15.016672799999998</v>
      </c>
    </row>
    <row r="16" spans="1:16" x14ac:dyDescent="0.35">
      <c r="A16">
        <v>140</v>
      </c>
      <c r="B16">
        <v>42.673000000000002</v>
      </c>
      <c r="C16">
        <v>0.30399999999999999</v>
      </c>
      <c r="D16">
        <f t="shared" si="0"/>
        <v>12.972592000000001</v>
      </c>
    </row>
    <row r="17" spans="1:14" x14ac:dyDescent="0.35">
      <c r="A17">
        <v>160</v>
      </c>
      <c r="B17">
        <v>42.802</v>
      </c>
      <c r="C17">
        <v>0.26669999999999999</v>
      </c>
      <c r="D17">
        <f t="shared" si="0"/>
        <v>11.415293399999999</v>
      </c>
    </row>
    <row r="18" spans="1:14" x14ac:dyDescent="0.35">
      <c r="A18">
        <v>180</v>
      </c>
      <c r="B18">
        <v>42.914999999999999</v>
      </c>
      <c r="C18">
        <v>0.23760000000000001</v>
      </c>
      <c r="D18">
        <f t="shared" si="0"/>
        <v>10.196604000000001</v>
      </c>
      <c r="E18" s="1"/>
      <c r="F18" s="1"/>
      <c r="J18" s="1"/>
      <c r="K18" s="1"/>
      <c r="L18" s="1"/>
      <c r="M18" s="1"/>
      <c r="N18" s="1"/>
    </row>
    <row r="19" spans="1:14" x14ac:dyDescent="0.35">
      <c r="A19">
        <v>200</v>
      </c>
      <c r="B19">
        <v>42.994999999999997</v>
      </c>
      <c r="C19">
        <v>0.21410000000000001</v>
      </c>
      <c r="D19">
        <f t="shared" si="0"/>
        <v>9.2052294999999997</v>
      </c>
    </row>
    <row r="20" spans="1:14" x14ac:dyDescent="0.35">
      <c r="A20">
        <v>250</v>
      </c>
      <c r="B20">
        <v>43.136000000000003</v>
      </c>
      <c r="C20">
        <v>0.17180000000000001</v>
      </c>
      <c r="D20">
        <f t="shared" si="0"/>
        <v>7.4107648000000008</v>
      </c>
    </row>
    <row r="21" spans="1:14" x14ac:dyDescent="0.35">
      <c r="A21">
        <v>300</v>
      </c>
      <c r="B21">
        <v>43.225000000000001</v>
      </c>
      <c r="C21">
        <v>0.1434</v>
      </c>
      <c r="D21">
        <f t="shared" si="0"/>
        <v>6.1984650000000006</v>
      </c>
    </row>
    <row r="22" spans="1:14" x14ac:dyDescent="0.35">
      <c r="A22">
        <v>350</v>
      </c>
      <c r="B22">
        <v>43.293999999999997</v>
      </c>
      <c r="C22">
        <v>0.123</v>
      </c>
      <c r="D22">
        <f t="shared" si="0"/>
        <v>5.3251619999999997</v>
      </c>
      <c r="E22" s="1"/>
    </row>
    <row r="23" spans="1:14" x14ac:dyDescent="0.35">
      <c r="A23">
        <v>400</v>
      </c>
      <c r="B23">
        <v>43.332999999999998</v>
      </c>
      <c r="C23">
        <v>0.1076</v>
      </c>
      <c r="D23">
        <f t="shared" si="0"/>
        <v>4.6626307999999996</v>
      </c>
    </row>
    <row r="24" spans="1:14" x14ac:dyDescent="0.35">
      <c r="A24">
        <v>450</v>
      </c>
      <c r="B24">
        <v>43.369</v>
      </c>
      <c r="C24">
        <v>9.5600000000000004E-2</v>
      </c>
      <c r="D24">
        <f t="shared" si="0"/>
        <v>4.1460764000000001</v>
      </c>
    </row>
    <row r="25" spans="1:14" x14ac:dyDescent="0.35">
      <c r="A25">
        <v>500</v>
      </c>
      <c r="B25">
        <v>43.396000000000001</v>
      </c>
      <c r="C25">
        <v>8.6199999999999999E-2</v>
      </c>
      <c r="D25">
        <f t="shared" si="0"/>
        <v>3.7407352</v>
      </c>
    </row>
    <row r="26" spans="1:14" x14ac:dyDescent="0.35">
      <c r="A26">
        <v>550</v>
      </c>
      <c r="B26">
        <v>43.420999999999999</v>
      </c>
      <c r="C26">
        <v>7.8299999999999995E-2</v>
      </c>
      <c r="D26">
        <f t="shared" si="0"/>
        <v>3.3998642999999995</v>
      </c>
    </row>
    <row r="27" spans="1:14" x14ac:dyDescent="0.35">
      <c r="A27">
        <v>600</v>
      </c>
      <c r="B27">
        <v>43.447000000000003</v>
      </c>
      <c r="C27">
        <v>7.17E-2</v>
      </c>
      <c r="D27">
        <f t="shared" si="0"/>
        <v>3.1151499</v>
      </c>
    </row>
    <row r="28" spans="1:14" x14ac:dyDescent="0.35">
      <c r="A28">
        <v>650</v>
      </c>
      <c r="B28">
        <v>43.451000000000001</v>
      </c>
      <c r="C28">
        <v>6.6100000000000006E-2</v>
      </c>
      <c r="D28">
        <f t="shared" si="0"/>
        <v>2.8721111000000001</v>
      </c>
    </row>
    <row r="29" spans="1:14" x14ac:dyDescent="0.35">
      <c r="A29">
        <v>700</v>
      </c>
      <c r="B29">
        <v>43.468000000000004</v>
      </c>
      <c r="C29">
        <v>6.13E-2</v>
      </c>
      <c r="D29">
        <f t="shared" si="0"/>
        <v>2.6645884000000004</v>
      </c>
    </row>
    <row r="30" spans="1:14" x14ac:dyDescent="0.35">
      <c r="B30">
        <v>43.628999999999998</v>
      </c>
      <c r="C30">
        <v>0</v>
      </c>
    </row>
    <row r="32" spans="1:14" x14ac:dyDescent="0.35">
      <c r="E32" s="1"/>
    </row>
    <row r="37" spans="2:4" x14ac:dyDescent="0.35">
      <c r="D37" s="1"/>
    </row>
    <row r="40" spans="2:4" x14ac:dyDescent="0.35">
      <c r="B40" s="1"/>
    </row>
  </sheetData>
  <pageMargins left="0.7" right="0.7" top="0.75" bottom="0.75" header="0.3" footer="0.3"/>
  <pageSetup paperSize="9" orientation="portrait" horizontalDpi="360" verticalDpi="36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DFCC1-F455-414C-AF09-4BCBFDC30B93}">
  <dimension ref="A1:P39"/>
  <sheetViews>
    <sheetView workbookViewId="0">
      <selection activeCell="I8" sqref="I8"/>
    </sheetView>
  </sheetViews>
  <sheetFormatPr defaultRowHeight="14.5" x14ac:dyDescent="0.35"/>
  <cols>
    <col min="1" max="1" width="17.7265625" customWidth="1"/>
    <col min="2" max="2" width="11.453125" bestFit="1" customWidth="1"/>
    <col min="3" max="3" width="10.90625" bestFit="1" customWidth="1"/>
    <col min="4" max="4" width="17.1796875" bestFit="1" customWidth="1"/>
    <col min="5" max="5" width="12.54296875" bestFit="1" customWidth="1"/>
    <col min="6" max="6" width="12" bestFit="1" customWidth="1"/>
    <col min="7" max="7" width="18.26953125" bestFit="1" customWidth="1"/>
    <col min="8" max="8" width="6" bestFit="1" customWidth="1"/>
    <col min="9" max="9" width="17.6328125" bestFit="1" customWidth="1"/>
    <col min="10" max="12" width="13.08984375" bestFit="1" customWidth="1"/>
    <col min="13" max="13" width="9.6328125" bestFit="1" customWidth="1"/>
    <col min="14" max="14" width="13.08984375" bestFit="1" customWidth="1"/>
    <col min="15" max="15" width="5.90625" bestFit="1" customWidth="1"/>
    <col min="16" max="16" width="9.6328125" bestFit="1" customWidth="1"/>
  </cols>
  <sheetData>
    <row r="1" spans="1:16" x14ac:dyDescent="0.35">
      <c r="A1" s="1" t="s">
        <v>92</v>
      </c>
      <c r="B1" s="2" t="s">
        <v>129</v>
      </c>
      <c r="G1" s="2"/>
    </row>
    <row r="2" spans="1:16" x14ac:dyDescent="0.35">
      <c r="A2" s="1" t="s">
        <v>78</v>
      </c>
      <c r="B2" s="1" t="s">
        <v>82</v>
      </c>
      <c r="C2" s="1" t="s">
        <v>84</v>
      </c>
      <c r="D2" s="1" t="s">
        <v>83</v>
      </c>
      <c r="E2" s="1" t="s">
        <v>85</v>
      </c>
      <c r="F2" s="1" t="s">
        <v>86</v>
      </c>
      <c r="G2" s="1" t="s">
        <v>87</v>
      </c>
      <c r="H2" s="1" t="s">
        <v>77</v>
      </c>
      <c r="I2" s="1" t="s">
        <v>114</v>
      </c>
      <c r="J2" s="1" t="s">
        <v>110</v>
      </c>
      <c r="K2" s="1" t="s">
        <v>111</v>
      </c>
      <c r="L2" s="1" t="s">
        <v>115</v>
      </c>
      <c r="M2" s="1" t="s">
        <v>110</v>
      </c>
      <c r="N2" s="1" t="s">
        <v>111</v>
      </c>
      <c r="O2" s="1" t="s">
        <v>112</v>
      </c>
      <c r="P2" s="1" t="s">
        <v>116</v>
      </c>
    </row>
    <row r="3" spans="1:16" x14ac:dyDescent="0.35">
      <c r="A3">
        <v>2</v>
      </c>
      <c r="B3">
        <v>8</v>
      </c>
      <c r="C3">
        <v>3.3</v>
      </c>
      <c r="D3">
        <f>B3*C3</f>
        <v>26.4</v>
      </c>
      <c r="E3">
        <v>4.41</v>
      </c>
      <c r="F3">
        <v>2.1475</v>
      </c>
      <c r="G3" s="2">
        <f>E3*F3</f>
        <v>9.4704750000000004</v>
      </c>
      <c r="I3">
        <v>6.27</v>
      </c>
      <c r="J3">
        <v>3.8</v>
      </c>
      <c r="K3">
        <f>I3*J3</f>
        <v>23.825999999999997</v>
      </c>
      <c r="L3">
        <v>6.98</v>
      </c>
      <c r="M3">
        <v>2.4</v>
      </c>
      <c r="N3">
        <f>L3*M3</f>
        <v>16.751999999999999</v>
      </c>
      <c r="O3">
        <v>-3.89</v>
      </c>
      <c r="P3">
        <v>92.5</v>
      </c>
    </row>
    <row r="4" spans="1:16" x14ac:dyDescent="0.35">
      <c r="A4" s="1"/>
      <c r="G4" s="2"/>
    </row>
    <row r="5" spans="1:16" x14ac:dyDescent="0.35">
      <c r="A5" s="1"/>
      <c r="G5" s="2"/>
    </row>
    <row r="6" spans="1:16" x14ac:dyDescent="0.35">
      <c r="A6" s="1" t="s">
        <v>127</v>
      </c>
    </row>
    <row r="7" spans="1:16" x14ac:dyDescent="0.35">
      <c r="A7" s="3" t="s">
        <v>143</v>
      </c>
      <c r="I7" s="3"/>
    </row>
    <row r="8" spans="1:16" x14ac:dyDescent="0.35">
      <c r="A8" s="1" t="s">
        <v>78</v>
      </c>
      <c r="B8" s="1" t="s">
        <v>154</v>
      </c>
      <c r="C8" s="1" t="s">
        <v>155</v>
      </c>
      <c r="D8" s="1" t="s">
        <v>81</v>
      </c>
      <c r="E8" s="1" t="s">
        <v>97</v>
      </c>
      <c r="F8" s="1" t="s">
        <v>138</v>
      </c>
      <c r="G8" s="1" t="s">
        <v>139</v>
      </c>
      <c r="I8" s="1"/>
      <c r="J8" s="1"/>
      <c r="K8" s="1"/>
      <c r="L8" s="1"/>
      <c r="M8" s="1"/>
      <c r="N8" s="1"/>
      <c r="O8" s="1"/>
    </row>
    <row r="9" spans="1:16" x14ac:dyDescent="0.35">
      <c r="A9">
        <v>0</v>
      </c>
      <c r="B9">
        <v>0</v>
      </c>
      <c r="D9">
        <v>0</v>
      </c>
    </row>
    <row r="10" spans="1:16" x14ac:dyDescent="0.35">
      <c r="A10">
        <v>20</v>
      </c>
      <c r="B10">
        <v>23.376000000000001</v>
      </c>
      <c r="C10">
        <v>1.1897</v>
      </c>
      <c r="D10">
        <f>B10*C10</f>
        <v>27.810427199999999</v>
      </c>
    </row>
    <row r="11" spans="1:16" x14ac:dyDescent="0.35">
      <c r="A11">
        <v>40</v>
      </c>
      <c r="B11">
        <v>39.216999999999999</v>
      </c>
      <c r="C11">
        <v>0.9798</v>
      </c>
      <c r="D11">
        <f t="shared" ref="D11:D29" si="0">B11*C11</f>
        <v>38.4248166</v>
      </c>
      <c r="L11" s="1"/>
    </row>
    <row r="12" spans="1:16" x14ac:dyDescent="0.35">
      <c r="A12">
        <v>60</v>
      </c>
      <c r="B12">
        <v>41.12</v>
      </c>
      <c r="C12">
        <v>0.68459999999999999</v>
      </c>
      <c r="D12">
        <f t="shared" si="0"/>
        <v>28.150751999999997</v>
      </c>
    </row>
    <row r="13" spans="1:16" x14ac:dyDescent="0.35">
      <c r="A13">
        <v>80</v>
      </c>
      <c r="B13">
        <v>41.878</v>
      </c>
      <c r="C13">
        <v>0.52280000000000004</v>
      </c>
      <c r="D13">
        <f t="shared" si="0"/>
        <v>21.893818400000001</v>
      </c>
    </row>
    <row r="14" spans="1:16" x14ac:dyDescent="0.35">
      <c r="A14">
        <v>100</v>
      </c>
      <c r="B14">
        <v>42.290999999999997</v>
      </c>
      <c r="C14">
        <v>0.42209999999999998</v>
      </c>
      <c r="D14">
        <f t="shared" si="0"/>
        <v>17.851031099999997</v>
      </c>
    </row>
    <row r="15" spans="1:16" x14ac:dyDescent="0.35">
      <c r="A15">
        <v>120</v>
      </c>
      <c r="B15">
        <v>42.555</v>
      </c>
      <c r="C15">
        <v>0.35389999999999999</v>
      </c>
      <c r="D15">
        <f t="shared" si="0"/>
        <v>15.060214499999999</v>
      </c>
    </row>
    <row r="16" spans="1:16" x14ac:dyDescent="0.35">
      <c r="A16">
        <v>140</v>
      </c>
      <c r="B16">
        <v>42.738</v>
      </c>
      <c r="C16">
        <v>0.30449999999999999</v>
      </c>
      <c r="D16">
        <f t="shared" si="0"/>
        <v>13.013721</v>
      </c>
    </row>
    <row r="17" spans="1:14" x14ac:dyDescent="0.35">
      <c r="A17">
        <v>160</v>
      </c>
      <c r="B17">
        <v>42.866</v>
      </c>
      <c r="C17">
        <v>0.2671</v>
      </c>
      <c r="D17">
        <f t="shared" si="0"/>
        <v>11.4495086</v>
      </c>
    </row>
    <row r="18" spans="1:14" x14ac:dyDescent="0.35">
      <c r="A18">
        <v>180</v>
      </c>
      <c r="B18">
        <v>42.966000000000001</v>
      </c>
      <c r="C18">
        <v>0.2379</v>
      </c>
      <c r="D18">
        <f t="shared" si="0"/>
        <v>10.2216114</v>
      </c>
      <c r="E18" s="1"/>
      <c r="F18" s="1"/>
      <c r="J18" s="1"/>
      <c r="K18" s="1"/>
      <c r="L18" s="1"/>
      <c r="M18" s="1"/>
      <c r="N18" s="1"/>
    </row>
    <row r="19" spans="1:14" x14ac:dyDescent="0.35">
      <c r="A19">
        <v>200</v>
      </c>
      <c r="B19">
        <v>43.045999999999999</v>
      </c>
      <c r="C19">
        <v>0.21440000000000001</v>
      </c>
      <c r="D19">
        <f t="shared" si="0"/>
        <v>9.2290624000000001</v>
      </c>
    </row>
    <row r="20" spans="1:14" x14ac:dyDescent="0.35">
      <c r="A20">
        <v>250</v>
      </c>
      <c r="B20">
        <v>43.180999999999997</v>
      </c>
      <c r="C20">
        <v>0.17199999999999999</v>
      </c>
      <c r="D20">
        <f t="shared" si="0"/>
        <v>7.4271319999999985</v>
      </c>
    </row>
    <row r="21" spans="1:14" x14ac:dyDescent="0.35">
      <c r="A21">
        <v>300</v>
      </c>
      <c r="B21">
        <v>43.267000000000003</v>
      </c>
      <c r="C21">
        <v>0.1434</v>
      </c>
      <c r="D21">
        <f t="shared" si="0"/>
        <v>6.2044878000000008</v>
      </c>
    </row>
    <row r="22" spans="1:14" x14ac:dyDescent="0.35">
      <c r="A22">
        <v>350</v>
      </c>
      <c r="B22">
        <v>43.326999999999998</v>
      </c>
      <c r="C22">
        <v>0.123</v>
      </c>
      <c r="D22">
        <f t="shared" si="0"/>
        <v>5.3292209999999995</v>
      </c>
      <c r="E22" s="1"/>
    </row>
    <row r="23" spans="1:14" x14ac:dyDescent="0.35">
      <c r="A23">
        <v>400</v>
      </c>
      <c r="B23">
        <v>43.378</v>
      </c>
      <c r="C23">
        <v>0.1077</v>
      </c>
      <c r="D23">
        <f t="shared" si="0"/>
        <v>4.6718106000000006</v>
      </c>
    </row>
    <row r="24" spans="1:14" x14ac:dyDescent="0.35">
      <c r="A24">
        <v>450</v>
      </c>
      <c r="B24">
        <v>43.417000000000002</v>
      </c>
      <c r="C24">
        <v>9.5799999999999996E-2</v>
      </c>
      <c r="D24">
        <f t="shared" si="0"/>
        <v>4.1593486000000004</v>
      </c>
    </row>
    <row r="25" spans="1:14" x14ac:dyDescent="0.35">
      <c r="A25">
        <v>500</v>
      </c>
      <c r="B25">
        <v>43.441000000000003</v>
      </c>
      <c r="C25">
        <v>8.6199999999999999E-2</v>
      </c>
      <c r="D25">
        <f t="shared" si="0"/>
        <v>3.7446142</v>
      </c>
    </row>
    <row r="26" spans="1:14" x14ac:dyDescent="0.35">
      <c r="A26">
        <v>550</v>
      </c>
      <c r="B26">
        <v>43.454999999999998</v>
      </c>
      <c r="C26">
        <v>7.8299999999999995E-2</v>
      </c>
      <c r="D26">
        <f t="shared" si="0"/>
        <v>3.4025264999999996</v>
      </c>
    </row>
    <row r="27" spans="1:14" x14ac:dyDescent="0.35">
      <c r="A27">
        <v>600</v>
      </c>
      <c r="B27">
        <v>43.463999999999999</v>
      </c>
      <c r="C27">
        <v>7.17E-2</v>
      </c>
      <c r="D27">
        <f t="shared" si="0"/>
        <v>3.1163688</v>
      </c>
    </row>
    <row r="28" spans="1:14" x14ac:dyDescent="0.35">
      <c r="A28">
        <v>650</v>
      </c>
      <c r="B28">
        <v>43.472000000000001</v>
      </c>
      <c r="C28">
        <v>6.6100000000000006E-2</v>
      </c>
      <c r="D28">
        <f t="shared" si="0"/>
        <v>2.8734992000000004</v>
      </c>
    </row>
    <row r="29" spans="1:14" x14ac:dyDescent="0.35">
      <c r="A29">
        <v>700</v>
      </c>
      <c r="B29">
        <v>43.478999999999999</v>
      </c>
      <c r="C29">
        <v>6.1199999999999997E-2</v>
      </c>
      <c r="D29">
        <f t="shared" si="0"/>
        <v>2.6609148</v>
      </c>
    </row>
    <row r="30" spans="1:14" x14ac:dyDescent="0.35">
      <c r="B30">
        <v>43.737000000000002</v>
      </c>
      <c r="C30">
        <v>0</v>
      </c>
    </row>
    <row r="32" spans="1:14" x14ac:dyDescent="0.35">
      <c r="D32" s="1"/>
      <c r="E32" s="1"/>
    </row>
    <row r="36" spans="2:4" x14ac:dyDescent="0.35">
      <c r="D36" s="1"/>
    </row>
    <row r="39" spans="2:4" x14ac:dyDescent="0.35">
      <c r="B39" s="1"/>
    </row>
  </sheetData>
  <pageMargins left="0.7" right="0.7" top="0.75" bottom="0.75" header="0.3" footer="0.3"/>
  <pageSetup paperSize="9" orientation="portrait" horizontalDpi="360" verticalDpi="36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0EDFA-A248-4A19-8F18-156E590669D1}">
  <dimension ref="A1:P33"/>
  <sheetViews>
    <sheetView zoomScale="94" workbookViewId="0">
      <selection activeCell="I8" sqref="I8"/>
    </sheetView>
  </sheetViews>
  <sheetFormatPr defaultRowHeight="14.5" x14ac:dyDescent="0.35"/>
  <cols>
    <col min="1" max="1" width="19.36328125" customWidth="1"/>
    <col min="2" max="2" width="11.453125" bestFit="1" customWidth="1"/>
    <col min="3" max="3" width="10.90625" bestFit="1" customWidth="1"/>
    <col min="4" max="4" width="17.1796875" bestFit="1" customWidth="1"/>
    <col min="5" max="5" width="12.54296875" bestFit="1" customWidth="1"/>
    <col min="6" max="6" width="12" bestFit="1" customWidth="1"/>
    <col min="7" max="7" width="18.26953125" bestFit="1" customWidth="1"/>
    <col min="8" max="8" width="6" bestFit="1" customWidth="1"/>
    <col min="9" max="9" width="17.6328125" bestFit="1" customWidth="1"/>
    <col min="10" max="12" width="13.08984375" bestFit="1" customWidth="1"/>
    <col min="13" max="13" width="9.6328125" bestFit="1" customWidth="1"/>
    <col min="14" max="14" width="13.08984375" bestFit="1" customWidth="1"/>
    <col min="15" max="15" width="5.90625" bestFit="1" customWidth="1"/>
    <col min="16" max="16" width="9.6328125" bestFit="1" customWidth="1"/>
  </cols>
  <sheetData>
    <row r="1" spans="1:16" x14ac:dyDescent="0.35">
      <c r="A1" s="1" t="s">
        <v>92</v>
      </c>
      <c r="B1" s="2" t="s">
        <v>128</v>
      </c>
      <c r="G1" s="2"/>
    </row>
    <row r="2" spans="1:16" x14ac:dyDescent="0.35">
      <c r="A2" s="1" t="s">
        <v>78</v>
      </c>
      <c r="B2" s="1" t="s">
        <v>82</v>
      </c>
      <c r="C2" s="1" t="s">
        <v>84</v>
      </c>
      <c r="D2" s="1" t="s">
        <v>83</v>
      </c>
      <c r="E2" s="1" t="s">
        <v>85</v>
      </c>
      <c r="F2" s="1" t="s">
        <v>86</v>
      </c>
      <c r="G2" s="1" t="s">
        <v>87</v>
      </c>
      <c r="H2" s="1" t="s">
        <v>77</v>
      </c>
      <c r="I2" s="1" t="s">
        <v>114</v>
      </c>
      <c r="J2" s="1" t="s">
        <v>110</v>
      </c>
      <c r="K2" s="1" t="s">
        <v>111</v>
      </c>
      <c r="L2" s="1" t="s">
        <v>115</v>
      </c>
      <c r="M2" s="1" t="s">
        <v>110</v>
      </c>
      <c r="N2" s="1" t="s">
        <v>111</v>
      </c>
      <c r="O2" s="1" t="s">
        <v>112</v>
      </c>
      <c r="P2" s="1" t="s">
        <v>116</v>
      </c>
    </row>
    <row r="3" spans="1:16" x14ac:dyDescent="0.35">
      <c r="B3">
        <v>8.9</v>
      </c>
      <c r="C3">
        <v>2.7</v>
      </c>
      <c r="D3">
        <f>B3*C3</f>
        <v>24.03</v>
      </c>
      <c r="E3">
        <v>4.42</v>
      </c>
      <c r="F3">
        <v>2.1465000000000001</v>
      </c>
      <c r="G3" s="5">
        <f>E3*F3</f>
        <v>9.4875299999999996</v>
      </c>
      <c r="I3">
        <v>7.35</v>
      </c>
      <c r="J3">
        <v>3.22</v>
      </c>
      <c r="K3">
        <f>I3*J3</f>
        <v>23.667000000000002</v>
      </c>
      <c r="L3">
        <v>7.05</v>
      </c>
      <c r="M3">
        <v>2.41</v>
      </c>
      <c r="N3">
        <f>L3*M3</f>
        <v>16.990500000000001</v>
      </c>
      <c r="O3">
        <v>-1.31</v>
      </c>
      <c r="P3">
        <v>117</v>
      </c>
    </row>
    <row r="4" spans="1:16" x14ac:dyDescent="0.35">
      <c r="A4" s="1"/>
      <c r="G4" s="2"/>
    </row>
    <row r="5" spans="1:16" x14ac:dyDescent="0.35">
      <c r="G5" s="2"/>
    </row>
    <row r="6" spans="1:16" x14ac:dyDescent="0.35">
      <c r="A6" s="1" t="s">
        <v>127</v>
      </c>
    </row>
    <row r="7" spans="1:16" x14ac:dyDescent="0.35">
      <c r="A7" s="3" t="s">
        <v>143</v>
      </c>
      <c r="I7" s="3"/>
    </row>
    <row r="8" spans="1:16" x14ac:dyDescent="0.35">
      <c r="A8" s="1" t="s">
        <v>78</v>
      </c>
      <c r="B8" s="1" t="s">
        <v>154</v>
      </c>
      <c r="C8" s="1" t="s">
        <v>155</v>
      </c>
      <c r="D8" s="1" t="s">
        <v>81</v>
      </c>
      <c r="E8" s="1" t="s">
        <v>97</v>
      </c>
      <c r="F8" s="1" t="s">
        <v>138</v>
      </c>
      <c r="G8" s="1" t="s">
        <v>139</v>
      </c>
      <c r="I8" s="1"/>
      <c r="J8" s="1"/>
      <c r="K8" s="1"/>
      <c r="L8" s="1"/>
      <c r="M8" s="1"/>
      <c r="N8" s="1"/>
      <c r="O8" s="1"/>
    </row>
    <row r="9" spans="1:16" x14ac:dyDescent="0.35">
      <c r="A9">
        <v>0</v>
      </c>
      <c r="B9">
        <v>0</v>
      </c>
    </row>
    <row r="10" spans="1:16" x14ac:dyDescent="0.35">
      <c r="A10">
        <v>20</v>
      </c>
      <c r="B10">
        <v>23.151</v>
      </c>
      <c r="C10">
        <v>1.1826000000000001</v>
      </c>
      <c r="D10">
        <f>B10*C10</f>
        <v>27.378372600000002</v>
      </c>
    </row>
    <row r="11" spans="1:16" x14ac:dyDescent="0.35">
      <c r="A11">
        <v>40</v>
      </c>
      <c r="B11">
        <v>39.078000000000003</v>
      </c>
      <c r="C11">
        <v>0.97609999999999997</v>
      </c>
      <c r="D11">
        <f t="shared" ref="D11:D29" si="0">B11*C11</f>
        <v>38.144035800000005</v>
      </c>
      <c r="L11" s="1"/>
    </row>
    <row r="12" spans="1:16" x14ac:dyDescent="0.35">
      <c r="A12">
        <v>60</v>
      </c>
      <c r="B12">
        <v>40.984999999999999</v>
      </c>
      <c r="C12">
        <v>0.6825</v>
      </c>
      <c r="D12">
        <f t="shared" si="0"/>
        <v>27.972262499999999</v>
      </c>
    </row>
    <row r="13" spans="1:16" x14ac:dyDescent="0.35">
      <c r="A13">
        <v>80</v>
      </c>
      <c r="B13">
        <v>41.762</v>
      </c>
      <c r="C13">
        <v>0.52139999999999997</v>
      </c>
      <c r="D13">
        <f t="shared" si="0"/>
        <v>21.774706800000001</v>
      </c>
    </row>
    <row r="14" spans="1:16" x14ac:dyDescent="0.35">
      <c r="A14">
        <v>100</v>
      </c>
      <c r="B14">
        <v>42.189</v>
      </c>
      <c r="C14">
        <v>0.42120000000000002</v>
      </c>
      <c r="D14">
        <f t="shared" si="0"/>
        <v>17.770006800000001</v>
      </c>
    </row>
    <row r="15" spans="1:16" x14ac:dyDescent="0.35">
      <c r="A15">
        <v>120</v>
      </c>
      <c r="B15">
        <v>42.448999999999998</v>
      </c>
      <c r="C15">
        <v>0.35310000000000002</v>
      </c>
      <c r="D15">
        <f t="shared" si="0"/>
        <v>14.988741900000001</v>
      </c>
    </row>
    <row r="16" spans="1:16" x14ac:dyDescent="0.35">
      <c r="A16">
        <v>140</v>
      </c>
      <c r="B16">
        <v>42.642000000000003</v>
      </c>
      <c r="C16">
        <v>0.3039</v>
      </c>
      <c r="D16">
        <f t="shared" si="0"/>
        <v>12.958903800000002</v>
      </c>
    </row>
    <row r="17" spans="1:14" x14ac:dyDescent="0.35">
      <c r="A17">
        <v>160</v>
      </c>
      <c r="B17">
        <v>42.776000000000003</v>
      </c>
      <c r="C17">
        <v>0.2666</v>
      </c>
      <c r="D17">
        <f t="shared" si="0"/>
        <v>11.404081600000001</v>
      </c>
    </row>
    <row r="18" spans="1:14" x14ac:dyDescent="0.35">
      <c r="A18">
        <v>180</v>
      </c>
      <c r="B18">
        <v>42.881999999999998</v>
      </c>
      <c r="C18">
        <v>0.2374</v>
      </c>
      <c r="D18">
        <f t="shared" si="0"/>
        <v>10.1801868</v>
      </c>
      <c r="E18" s="1"/>
      <c r="F18" s="1"/>
      <c r="L18" s="1"/>
      <c r="M18" s="1"/>
      <c r="N18" s="1"/>
    </row>
    <row r="19" spans="1:14" x14ac:dyDescent="0.35">
      <c r="A19">
        <v>200</v>
      </c>
      <c r="B19">
        <v>42.965000000000003</v>
      </c>
      <c r="C19">
        <v>0.214</v>
      </c>
      <c r="D19">
        <f t="shared" si="0"/>
        <v>9.1945100000000011</v>
      </c>
    </row>
    <row r="20" spans="1:14" x14ac:dyDescent="0.35">
      <c r="A20">
        <v>250</v>
      </c>
      <c r="B20">
        <v>43.110999999999997</v>
      </c>
      <c r="C20">
        <v>0.17169999999999999</v>
      </c>
      <c r="D20">
        <f t="shared" si="0"/>
        <v>7.4021586999999993</v>
      </c>
    </row>
    <row r="21" spans="1:14" x14ac:dyDescent="0.35">
      <c r="A21">
        <v>300</v>
      </c>
      <c r="B21">
        <v>43.209000000000003</v>
      </c>
      <c r="C21">
        <v>0.14330000000000001</v>
      </c>
      <c r="D21">
        <f t="shared" si="0"/>
        <v>6.1918497000000006</v>
      </c>
    </row>
    <row r="22" spans="1:14" x14ac:dyDescent="0.35">
      <c r="A22">
        <v>350</v>
      </c>
      <c r="B22">
        <v>43.271999999999998</v>
      </c>
      <c r="C22">
        <v>0.123</v>
      </c>
      <c r="D22">
        <f t="shared" si="0"/>
        <v>5.3224559999999999</v>
      </c>
    </row>
    <row r="23" spans="1:14" x14ac:dyDescent="0.35">
      <c r="A23">
        <v>400</v>
      </c>
      <c r="B23">
        <v>43.325000000000003</v>
      </c>
      <c r="C23">
        <v>0.1076</v>
      </c>
      <c r="D23">
        <f t="shared" si="0"/>
        <v>4.6617700000000006</v>
      </c>
    </row>
    <row r="24" spans="1:14" x14ac:dyDescent="0.35">
      <c r="A24">
        <v>450</v>
      </c>
      <c r="B24">
        <v>43.357999999999997</v>
      </c>
      <c r="C24">
        <v>9.5600000000000004E-2</v>
      </c>
      <c r="D24">
        <f t="shared" si="0"/>
        <v>4.1450247999999998</v>
      </c>
    </row>
    <row r="25" spans="1:14" x14ac:dyDescent="0.35">
      <c r="A25">
        <v>500</v>
      </c>
      <c r="B25">
        <v>43.396000000000001</v>
      </c>
      <c r="C25">
        <v>8.6199999999999999E-2</v>
      </c>
      <c r="D25">
        <f t="shared" si="0"/>
        <v>3.7407352</v>
      </c>
    </row>
    <row r="26" spans="1:14" x14ac:dyDescent="0.35">
      <c r="A26">
        <v>550</v>
      </c>
      <c r="B26">
        <v>43.420999999999999</v>
      </c>
      <c r="C26">
        <v>7.8299999999999995E-2</v>
      </c>
      <c r="D26">
        <f t="shared" si="0"/>
        <v>3.3998642999999995</v>
      </c>
    </row>
    <row r="27" spans="1:14" x14ac:dyDescent="0.35">
      <c r="A27">
        <v>600</v>
      </c>
      <c r="B27">
        <v>43.442999999999998</v>
      </c>
      <c r="C27">
        <v>7.17E-2</v>
      </c>
      <c r="D27">
        <f t="shared" si="0"/>
        <v>3.1148631</v>
      </c>
    </row>
    <row r="28" spans="1:14" x14ac:dyDescent="0.35">
      <c r="A28">
        <v>650</v>
      </c>
      <c r="B28">
        <v>43.459000000000003</v>
      </c>
      <c r="C28">
        <v>6.6100000000000006E-2</v>
      </c>
      <c r="D28">
        <f t="shared" si="0"/>
        <v>2.8726399000000007</v>
      </c>
    </row>
    <row r="29" spans="1:14" x14ac:dyDescent="0.35">
      <c r="A29">
        <v>700</v>
      </c>
      <c r="B29">
        <v>43.484000000000002</v>
      </c>
      <c r="C29">
        <v>6.13E-2</v>
      </c>
      <c r="D29">
        <f t="shared" si="0"/>
        <v>2.6655692000000002</v>
      </c>
    </row>
    <row r="30" spans="1:14" x14ac:dyDescent="0.35">
      <c r="B30">
        <v>43.595999999999997</v>
      </c>
      <c r="C30">
        <v>0</v>
      </c>
      <c r="D30" s="1"/>
    </row>
    <row r="33" spans="2:2" x14ac:dyDescent="0.35">
      <c r="B33" s="1"/>
    </row>
  </sheetData>
  <pageMargins left="0.7" right="0.7" top="0.75" bottom="0.75" header="0.3" footer="0.3"/>
  <pageSetup paperSize="9" orientation="portrait" horizontalDpi="360" verticalDpi="36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A940A-5A97-4557-B39F-D16E56F195B6}">
  <dimension ref="A1:P40"/>
  <sheetViews>
    <sheetView workbookViewId="0">
      <selection activeCell="I8" sqref="I8"/>
    </sheetView>
  </sheetViews>
  <sheetFormatPr defaultRowHeight="14.5" x14ac:dyDescent="0.35"/>
  <cols>
    <col min="1" max="1" width="17.7265625" customWidth="1"/>
    <col min="2" max="2" width="11.453125" bestFit="1" customWidth="1"/>
    <col min="3" max="3" width="10.90625" bestFit="1" customWidth="1"/>
    <col min="4" max="4" width="17.1796875" bestFit="1" customWidth="1"/>
    <col min="5" max="5" width="12.54296875" bestFit="1" customWidth="1"/>
    <col min="6" max="6" width="12" bestFit="1" customWidth="1"/>
    <col min="7" max="7" width="18.26953125" bestFit="1" customWidth="1"/>
    <col min="8" max="8" width="6" bestFit="1" customWidth="1"/>
    <col min="9" max="9" width="17.6328125" bestFit="1" customWidth="1"/>
    <col min="10" max="12" width="13.08984375" bestFit="1" customWidth="1"/>
    <col min="13" max="13" width="9.6328125" bestFit="1" customWidth="1"/>
    <col min="14" max="14" width="13.08984375" bestFit="1" customWidth="1"/>
    <col min="15" max="15" width="5.90625" bestFit="1" customWidth="1"/>
    <col min="16" max="16" width="9.6328125" bestFit="1" customWidth="1"/>
  </cols>
  <sheetData>
    <row r="1" spans="1:16" x14ac:dyDescent="0.35">
      <c r="A1" s="1" t="s">
        <v>92</v>
      </c>
      <c r="B1" s="2" t="s">
        <v>131</v>
      </c>
      <c r="G1" s="2"/>
    </row>
    <row r="2" spans="1:16" x14ac:dyDescent="0.35">
      <c r="A2" s="1" t="s">
        <v>78</v>
      </c>
      <c r="B2" s="1" t="s">
        <v>82</v>
      </c>
      <c r="C2" s="1" t="s">
        <v>84</v>
      </c>
      <c r="D2" s="1" t="s">
        <v>83</v>
      </c>
      <c r="E2" s="1" t="s">
        <v>85</v>
      </c>
      <c r="F2" s="1" t="s">
        <v>86</v>
      </c>
      <c r="G2" s="1" t="s">
        <v>87</v>
      </c>
      <c r="H2" s="1" t="s">
        <v>77</v>
      </c>
      <c r="I2" s="1" t="s">
        <v>114</v>
      </c>
      <c r="J2" s="1" t="s">
        <v>110</v>
      </c>
      <c r="K2" s="1" t="s">
        <v>111</v>
      </c>
      <c r="L2" s="1" t="s">
        <v>115</v>
      </c>
      <c r="M2" s="1" t="s">
        <v>110</v>
      </c>
      <c r="N2" s="1" t="s">
        <v>111</v>
      </c>
      <c r="O2" s="1" t="s">
        <v>112</v>
      </c>
      <c r="P2" s="1" t="s">
        <v>116</v>
      </c>
    </row>
    <row r="3" spans="1:16" x14ac:dyDescent="0.35">
      <c r="A3">
        <v>2</v>
      </c>
      <c r="B3">
        <v>10.3</v>
      </c>
      <c r="C3">
        <v>5</v>
      </c>
      <c r="D3">
        <f>B3*C3</f>
        <v>51.5</v>
      </c>
      <c r="E3">
        <v>6.28</v>
      </c>
      <c r="F3">
        <v>3.0581</v>
      </c>
      <c r="G3" s="2">
        <f>E3*F3</f>
        <v>19.204868000000001</v>
      </c>
      <c r="I3">
        <v>8</v>
      </c>
      <c r="J3">
        <v>5.73</v>
      </c>
      <c r="K3">
        <f>I3*J3</f>
        <v>45.84</v>
      </c>
      <c r="L3">
        <v>9.44</v>
      </c>
      <c r="M3">
        <v>3.41</v>
      </c>
      <c r="N3">
        <f>L3*M3</f>
        <v>32.190399999999997</v>
      </c>
      <c r="O3">
        <v>-9.1999999999999993</v>
      </c>
    </row>
    <row r="4" spans="1:16" x14ac:dyDescent="0.35">
      <c r="A4" s="1"/>
      <c r="G4" s="2"/>
    </row>
    <row r="5" spans="1:16" x14ac:dyDescent="0.35">
      <c r="A5" s="1"/>
      <c r="G5" s="2"/>
    </row>
    <row r="6" spans="1:16" x14ac:dyDescent="0.35">
      <c r="A6" s="1" t="s">
        <v>127</v>
      </c>
    </row>
    <row r="7" spans="1:16" x14ac:dyDescent="0.35">
      <c r="A7" s="3" t="s">
        <v>143</v>
      </c>
      <c r="I7" s="3"/>
    </row>
    <row r="8" spans="1:16" x14ac:dyDescent="0.35">
      <c r="A8" s="1" t="s">
        <v>78</v>
      </c>
      <c r="B8" s="1" t="s">
        <v>154</v>
      </c>
      <c r="C8" s="1" t="s">
        <v>155</v>
      </c>
      <c r="D8" s="1" t="s">
        <v>81</v>
      </c>
      <c r="E8" s="1" t="s">
        <v>97</v>
      </c>
      <c r="F8" s="1" t="s">
        <v>138</v>
      </c>
      <c r="G8" s="1" t="s">
        <v>139</v>
      </c>
      <c r="I8" s="1"/>
      <c r="J8" s="1"/>
      <c r="K8" s="1"/>
      <c r="L8" s="1"/>
      <c r="M8" s="1"/>
      <c r="N8" s="1"/>
      <c r="O8" s="1"/>
    </row>
    <row r="9" spans="1:16" x14ac:dyDescent="0.35">
      <c r="A9">
        <v>0</v>
      </c>
      <c r="B9">
        <v>0</v>
      </c>
    </row>
    <row r="10" spans="1:16" x14ac:dyDescent="0.35">
      <c r="A10">
        <v>20</v>
      </c>
      <c r="B10">
        <v>23.606999999999999</v>
      </c>
      <c r="C10">
        <v>1.1984999999999999</v>
      </c>
      <c r="D10">
        <f>B10*C10</f>
        <v>28.292989499999997</v>
      </c>
    </row>
    <row r="11" spans="1:16" x14ac:dyDescent="0.35">
      <c r="A11">
        <v>40</v>
      </c>
      <c r="B11">
        <v>39.215000000000003</v>
      </c>
      <c r="C11">
        <v>0.9798</v>
      </c>
      <c r="D11">
        <f t="shared" ref="D11:D29" si="0">B11*C11</f>
        <v>38.422857</v>
      </c>
      <c r="L11" s="1"/>
    </row>
    <row r="12" spans="1:16" x14ac:dyDescent="0.35">
      <c r="A12">
        <v>60</v>
      </c>
      <c r="B12">
        <v>41.058999999999997</v>
      </c>
      <c r="C12">
        <v>0.68359999999999999</v>
      </c>
      <c r="D12">
        <f t="shared" si="0"/>
        <v>28.067932399999997</v>
      </c>
    </row>
    <row r="13" spans="1:16" x14ac:dyDescent="0.35">
      <c r="A13">
        <v>80</v>
      </c>
      <c r="B13">
        <v>41.801000000000002</v>
      </c>
      <c r="C13">
        <v>0.52180000000000004</v>
      </c>
      <c r="D13">
        <f t="shared" si="0"/>
        <v>21.811761800000003</v>
      </c>
    </row>
    <row r="14" spans="1:16" x14ac:dyDescent="0.35">
      <c r="A14">
        <v>100</v>
      </c>
      <c r="B14">
        <v>42.204999999999998</v>
      </c>
      <c r="C14">
        <v>0.42130000000000001</v>
      </c>
      <c r="D14">
        <f t="shared" si="0"/>
        <v>17.780966499999998</v>
      </c>
    </row>
    <row r="15" spans="1:16" x14ac:dyDescent="0.35">
      <c r="A15">
        <v>120</v>
      </c>
      <c r="B15">
        <v>42.463999999999999</v>
      </c>
      <c r="C15">
        <v>0.35310000000000002</v>
      </c>
      <c r="D15">
        <f t="shared" si="0"/>
        <v>14.994038400000001</v>
      </c>
    </row>
    <row r="16" spans="1:16" x14ac:dyDescent="0.35">
      <c r="A16">
        <v>140</v>
      </c>
      <c r="B16">
        <v>42.637999999999998</v>
      </c>
      <c r="C16">
        <v>0.30380000000000001</v>
      </c>
      <c r="D16">
        <f t="shared" si="0"/>
        <v>12.953424399999999</v>
      </c>
    </row>
    <row r="17" spans="1:14" x14ac:dyDescent="0.35">
      <c r="A17">
        <v>160</v>
      </c>
      <c r="B17">
        <v>42.765999999999998</v>
      </c>
      <c r="C17">
        <v>0.26650000000000001</v>
      </c>
      <c r="D17">
        <f t="shared" si="0"/>
        <v>11.397139000000001</v>
      </c>
    </row>
    <row r="18" spans="1:14" x14ac:dyDescent="0.35">
      <c r="A18">
        <v>180</v>
      </c>
      <c r="B18">
        <v>42.865000000000002</v>
      </c>
      <c r="C18">
        <v>0.2374</v>
      </c>
      <c r="D18">
        <f t="shared" si="0"/>
        <v>10.176151000000001</v>
      </c>
      <c r="E18" s="1"/>
      <c r="F18" s="1"/>
      <c r="J18" s="1"/>
      <c r="K18" s="1"/>
      <c r="L18" s="1"/>
      <c r="M18" s="1"/>
      <c r="N18" s="1"/>
    </row>
    <row r="19" spans="1:14" x14ac:dyDescent="0.35">
      <c r="A19">
        <v>200</v>
      </c>
      <c r="B19">
        <v>42.939</v>
      </c>
      <c r="C19">
        <v>0.21390000000000001</v>
      </c>
      <c r="D19">
        <f t="shared" si="0"/>
        <v>9.184652100000001</v>
      </c>
    </row>
    <row r="20" spans="1:14" x14ac:dyDescent="0.35">
      <c r="A20">
        <v>250</v>
      </c>
      <c r="B20">
        <v>43.084000000000003</v>
      </c>
      <c r="C20">
        <v>0.1716</v>
      </c>
      <c r="D20">
        <f t="shared" si="0"/>
        <v>7.3932144000000006</v>
      </c>
    </row>
    <row r="21" spans="1:14" x14ac:dyDescent="0.35">
      <c r="A21">
        <v>300</v>
      </c>
      <c r="B21">
        <v>43.173000000000002</v>
      </c>
      <c r="C21">
        <v>0.1431</v>
      </c>
      <c r="D21">
        <f t="shared" si="0"/>
        <v>6.1780563000000006</v>
      </c>
    </row>
    <row r="22" spans="1:14" x14ac:dyDescent="0.35">
      <c r="A22">
        <v>350</v>
      </c>
      <c r="B22">
        <v>43.231999999999999</v>
      </c>
      <c r="C22">
        <v>0.12280000000000001</v>
      </c>
      <c r="D22">
        <f t="shared" si="0"/>
        <v>5.3088896000000005</v>
      </c>
      <c r="E22" s="1"/>
    </row>
    <row r="23" spans="1:14" x14ac:dyDescent="0.35">
      <c r="A23">
        <v>400</v>
      </c>
      <c r="B23">
        <v>43.279000000000003</v>
      </c>
      <c r="C23">
        <v>0.1074</v>
      </c>
      <c r="D23">
        <f t="shared" si="0"/>
        <v>4.6481646000000003</v>
      </c>
    </row>
    <row r="24" spans="1:14" x14ac:dyDescent="0.35">
      <c r="A24">
        <v>450</v>
      </c>
      <c r="B24">
        <v>43.314999999999998</v>
      </c>
      <c r="C24">
        <v>9.5500000000000002E-2</v>
      </c>
      <c r="D24">
        <f t="shared" si="0"/>
        <v>4.1365825000000003</v>
      </c>
    </row>
    <row r="25" spans="1:14" x14ac:dyDescent="0.35">
      <c r="A25">
        <v>500</v>
      </c>
      <c r="B25">
        <v>43.347999999999999</v>
      </c>
      <c r="C25">
        <v>8.5900000000000004E-2</v>
      </c>
      <c r="D25">
        <f t="shared" si="0"/>
        <v>3.7235932000000003</v>
      </c>
    </row>
    <row r="26" spans="1:14" x14ac:dyDescent="0.35">
      <c r="A26">
        <v>550</v>
      </c>
      <c r="B26">
        <v>43.375</v>
      </c>
      <c r="C26">
        <v>7.8E-2</v>
      </c>
      <c r="D26">
        <f t="shared" si="0"/>
        <v>3.3832499999999999</v>
      </c>
    </row>
    <row r="27" spans="1:14" x14ac:dyDescent="0.35">
      <c r="A27">
        <v>600</v>
      </c>
      <c r="B27">
        <v>43.389000000000003</v>
      </c>
      <c r="C27">
        <v>7.17E-2</v>
      </c>
      <c r="D27">
        <f t="shared" si="0"/>
        <v>3.1109913000000002</v>
      </c>
    </row>
    <row r="28" spans="1:14" x14ac:dyDescent="0.35">
      <c r="A28">
        <v>650</v>
      </c>
      <c r="B28">
        <v>43.399000000000001</v>
      </c>
      <c r="C28">
        <v>6.6100000000000006E-2</v>
      </c>
      <c r="D28">
        <f t="shared" si="0"/>
        <v>2.8686739000000001</v>
      </c>
    </row>
    <row r="29" spans="1:14" x14ac:dyDescent="0.35">
      <c r="A29">
        <v>700</v>
      </c>
      <c r="B29">
        <v>43.408999999999999</v>
      </c>
      <c r="C29">
        <v>6.13E-2</v>
      </c>
      <c r="D29">
        <f t="shared" si="0"/>
        <v>2.6609717000000002</v>
      </c>
    </row>
    <row r="30" spans="1:14" x14ac:dyDescent="0.35">
      <c r="B30">
        <v>43.622</v>
      </c>
      <c r="C30">
        <v>0</v>
      </c>
    </row>
    <row r="32" spans="1:14" x14ac:dyDescent="0.35">
      <c r="D32" s="1"/>
      <c r="E32" s="1"/>
    </row>
    <row r="37" spans="2:4" x14ac:dyDescent="0.35">
      <c r="D37" s="1"/>
    </row>
    <row r="40" spans="2:4" x14ac:dyDescent="0.35">
      <c r="B40" s="1"/>
    </row>
  </sheetData>
  <pageMargins left="0.7" right="0.7" top="0.75" bottom="0.75" header="0.3" footer="0.3"/>
  <pageSetup paperSize="9"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17AC8-D60B-48EE-A86B-001EFF024BCD}">
  <dimension ref="A1:T50"/>
  <sheetViews>
    <sheetView zoomScale="96" workbookViewId="0">
      <selection activeCell="G26" sqref="G26"/>
    </sheetView>
  </sheetViews>
  <sheetFormatPr defaultRowHeight="14.5" x14ac:dyDescent="0.35"/>
  <cols>
    <col min="1" max="1" width="17.6328125" bestFit="1" customWidth="1"/>
    <col min="2" max="2" width="7.453125" bestFit="1" customWidth="1"/>
    <col min="3" max="3" width="8.81640625" bestFit="1" customWidth="1"/>
    <col min="4" max="4" width="13.08984375" bestFit="1" customWidth="1"/>
    <col min="5" max="5" width="12.08984375" bestFit="1" customWidth="1"/>
    <col min="6" max="6" width="9.81640625" customWidth="1"/>
    <col min="8" max="8" width="17.6328125" bestFit="1" customWidth="1"/>
    <col min="9" max="9" width="11.453125" bestFit="1" customWidth="1"/>
    <col min="10" max="10" width="10.90625" bestFit="1" customWidth="1"/>
    <col min="11" max="11" width="17.1796875" bestFit="1" customWidth="1"/>
    <col min="12" max="12" width="12.54296875" bestFit="1" customWidth="1"/>
    <col min="13" max="13" width="12" bestFit="1" customWidth="1"/>
    <col min="14" max="14" width="18.26953125" bestFit="1" customWidth="1"/>
    <col min="15" max="15" width="17.6328125" bestFit="1" customWidth="1"/>
    <col min="16" max="16" width="7.453125" bestFit="1" customWidth="1"/>
    <col min="18" max="18" width="13.08984375" bestFit="1" customWidth="1"/>
    <col min="19" max="19" width="9.6328125" bestFit="1" customWidth="1"/>
  </cols>
  <sheetData>
    <row r="1" spans="1:20" x14ac:dyDescent="0.35">
      <c r="A1" s="1" t="s">
        <v>90</v>
      </c>
      <c r="H1" s="1"/>
      <c r="N1" s="2"/>
    </row>
    <row r="2" spans="1:20" x14ac:dyDescent="0.35">
      <c r="A2" s="3"/>
      <c r="H2" s="3"/>
      <c r="N2" s="2"/>
      <c r="O2" s="3"/>
    </row>
    <row r="3" spans="1:20" x14ac:dyDescent="0.35">
      <c r="A3" s="3" t="s">
        <v>143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 x14ac:dyDescent="0.35">
      <c r="A4" s="1" t="s">
        <v>78</v>
      </c>
      <c r="B4" s="1" t="s">
        <v>154</v>
      </c>
      <c r="C4" s="1" t="s">
        <v>155</v>
      </c>
      <c r="D4" s="1" t="s">
        <v>81</v>
      </c>
      <c r="E4" s="1" t="s">
        <v>97</v>
      </c>
      <c r="F4" s="1" t="s">
        <v>138</v>
      </c>
    </row>
    <row r="5" spans="1:20" x14ac:dyDescent="0.35">
      <c r="A5">
        <v>0</v>
      </c>
      <c r="B5">
        <v>0</v>
      </c>
      <c r="D5">
        <v>0</v>
      </c>
    </row>
    <row r="6" spans="1:20" x14ac:dyDescent="0.35">
      <c r="A6">
        <v>20</v>
      </c>
      <c r="B6">
        <v>1.8360000000000001</v>
      </c>
      <c r="C6">
        <v>9.11E-2</v>
      </c>
      <c r="D6">
        <f>B6*C6</f>
        <v>0.16725960000000001</v>
      </c>
      <c r="E6">
        <v>56</v>
      </c>
    </row>
    <row r="7" spans="1:20" x14ac:dyDescent="0.35">
      <c r="A7">
        <v>40</v>
      </c>
      <c r="B7">
        <v>3.6269999999999998</v>
      </c>
      <c r="C7">
        <v>8.9800000000000005E-2</v>
      </c>
      <c r="D7">
        <f t="shared" ref="D7:D32" si="0">B7*C7</f>
        <v>0.32570460000000001</v>
      </c>
    </row>
    <row r="8" spans="1:20" x14ac:dyDescent="0.35">
      <c r="A8">
        <v>60</v>
      </c>
      <c r="B8">
        <v>5.3460000000000001</v>
      </c>
      <c r="C8">
        <v>8.8400000000000006E-2</v>
      </c>
      <c r="D8">
        <f t="shared" si="0"/>
        <v>0.47258640000000002</v>
      </c>
    </row>
    <row r="9" spans="1:20" x14ac:dyDescent="0.35">
      <c r="A9">
        <v>80</v>
      </c>
      <c r="B9">
        <v>7.0430000000000001</v>
      </c>
      <c r="C9">
        <v>8.7499999999999994E-2</v>
      </c>
      <c r="D9">
        <f t="shared" si="0"/>
        <v>0.61626249999999994</v>
      </c>
    </row>
    <row r="10" spans="1:20" x14ac:dyDescent="0.35">
      <c r="A10">
        <v>100</v>
      </c>
      <c r="B10">
        <v>8.7789999999999999</v>
      </c>
      <c r="C10">
        <v>8.7099999999999997E-2</v>
      </c>
      <c r="D10">
        <f t="shared" si="0"/>
        <v>0.76465089999999991</v>
      </c>
    </row>
    <row r="11" spans="1:20" x14ac:dyDescent="0.35">
      <c r="A11">
        <v>120</v>
      </c>
      <c r="B11">
        <v>10.507999999999999</v>
      </c>
      <c r="C11">
        <v>8.6800000000000002E-2</v>
      </c>
      <c r="D11">
        <f t="shared" si="0"/>
        <v>0.91209439999999997</v>
      </c>
      <c r="E11">
        <v>58</v>
      </c>
      <c r="P11" s="1"/>
    </row>
    <row r="12" spans="1:20" x14ac:dyDescent="0.35">
      <c r="A12">
        <v>140</v>
      </c>
      <c r="B12">
        <v>12.292999999999999</v>
      </c>
      <c r="C12">
        <v>8.6099999999999996E-2</v>
      </c>
      <c r="D12">
        <f t="shared" si="0"/>
        <v>1.0584273</v>
      </c>
    </row>
    <row r="13" spans="1:20" x14ac:dyDescent="0.35">
      <c r="A13">
        <v>160</v>
      </c>
      <c r="B13">
        <v>13.935</v>
      </c>
      <c r="C13">
        <v>8.6499999999999994E-2</v>
      </c>
      <c r="D13">
        <f t="shared" si="0"/>
        <v>1.2053775</v>
      </c>
    </row>
    <row r="14" spans="1:20" x14ac:dyDescent="0.35">
      <c r="A14">
        <v>180</v>
      </c>
      <c r="B14">
        <v>15.683999999999999</v>
      </c>
      <c r="C14">
        <v>8.6300000000000002E-2</v>
      </c>
      <c r="D14">
        <f t="shared" si="0"/>
        <v>1.3535291999999999</v>
      </c>
      <c r="E14" s="1"/>
      <c r="F14" s="1"/>
    </row>
    <row r="15" spans="1:20" x14ac:dyDescent="0.35">
      <c r="A15">
        <v>200</v>
      </c>
      <c r="B15">
        <v>17.315000000000001</v>
      </c>
      <c r="C15">
        <v>8.5800000000000001E-2</v>
      </c>
      <c r="D15">
        <f t="shared" si="0"/>
        <v>1.485627</v>
      </c>
    </row>
    <row r="16" spans="1:20" x14ac:dyDescent="0.35">
      <c r="A16">
        <v>220</v>
      </c>
      <c r="B16">
        <v>18.956</v>
      </c>
      <c r="C16">
        <v>8.5400000000000004E-2</v>
      </c>
      <c r="D16">
        <f t="shared" si="0"/>
        <v>1.6188424000000001</v>
      </c>
    </row>
    <row r="17" spans="1:5" x14ac:dyDescent="0.35">
      <c r="A17">
        <v>240</v>
      </c>
      <c r="B17">
        <v>20.597999999999999</v>
      </c>
      <c r="C17">
        <v>8.5000000000000006E-2</v>
      </c>
      <c r="D17">
        <f t="shared" si="0"/>
        <v>1.7508300000000001</v>
      </c>
    </row>
    <row r="18" spans="1:5" x14ac:dyDescent="0.35">
      <c r="A18">
        <v>260</v>
      </c>
      <c r="B18">
        <v>22.236999999999998</v>
      </c>
      <c r="C18">
        <v>8.4699999999999998E-2</v>
      </c>
      <c r="D18">
        <f t="shared" si="0"/>
        <v>1.8834738999999998</v>
      </c>
      <c r="E18" s="1"/>
    </row>
    <row r="19" spans="1:5" x14ac:dyDescent="0.35">
      <c r="A19">
        <v>280</v>
      </c>
      <c r="B19">
        <v>23.765000000000001</v>
      </c>
      <c r="C19">
        <v>8.4400000000000003E-2</v>
      </c>
      <c r="D19">
        <f t="shared" si="0"/>
        <v>2.0057659999999999</v>
      </c>
    </row>
    <row r="20" spans="1:5" x14ac:dyDescent="0.35">
      <c r="A20">
        <v>300</v>
      </c>
      <c r="B20">
        <v>25.356000000000002</v>
      </c>
      <c r="C20">
        <v>8.3799999999999999E-2</v>
      </c>
      <c r="D20">
        <f t="shared" si="0"/>
        <v>2.1248328000000001</v>
      </c>
    </row>
    <row r="21" spans="1:5" x14ac:dyDescent="0.35">
      <c r="A21">
        <v>320</v>
      </c>
      <c r="B21">
        <v>26.943999999999999</v>
      </c>
      <c r="C21">
        <v>8.3400000000000002E-2</v>
      </c>
      <c r="D21">
        <f t="shared" si="0"/>
        <v>2.2471296000000001</v>
      </c>
    </row>
    <row r="22" spans="1:5" x14ac:dyDescent="0.35">
      <c r="A22">
        <v>340</v>
      </c>
      <c r="B22">
        <v>28.440999999999999</v>
      </c>
      <c r="C22">
        <v>8.2900000000000001E-2</v>
      </c>
      <c r="D22">
        <f t="shared" si="0"/>
        <v>2.3577588999999999</v>
      </c>
    </row>
    <row r="23" spans="1:5" x14ac:dyDescent="0.35">
      <c r="A23">
        <v>360</v>
      </c>
      <c r="B23">
        <v>29.873999999999999</v>
      </c>
      <c r="C23">
        <v>8.2199999999999995E-2</v>
      </c>
      <c r="D23">
        <f t="shared" si="0"/>
        <v>2.4556427999999997</v>
      </c>
    </row>
    <row r="24" spans="1:5" x14ac:dyDescent="0.35">
      <c r="A24">
        <v>380</v>
      </c>
      <c r="B24">
        <v>31.347000000000001</v>
      </c>
      <c r="C24">
        <v>8.1699999999999995E-2</v>
      </c>
      <c r="D24">
        <f t="shared" si="0"/>
        <v>2.5610499</v>
      </c>
    </row>
    <row r="25" spans="1:5" x14ac:dyDescent="0.35">
      <c r="A25">
        <v>400</v>
      </c>
      <c r="B25">
        <v>32.71</v>
      </c>
      <c r="C25">
        <v>8.1000000000000003E-2</v>
      </c>
      <c r="D25">
        <f t="shared" si="0"/>
        <v>2.6495100000000003</v>
      </c>
    </row>
    <row r="26" spans="1:5" x14ac:dyDescent="0.35">
      <c r="A26">
        <v>450</v>
      </c>
      <c r="B26">
        <v>36.012</v>
      </c>
      <c r="C26">
        <v>7.9100000000000004E-2</v>
      </c>
      <c r="D26">
        <f t="shared" si="0"/>
        <v>2.8485492000000003</v>
      </c>
      <c r="E26">
        <v>61</v>
      </c>
    </row>
    <row r="27" spans="1:5" x14ac:dyDescent="0.35">
      <c r="A27">
        <v>500</v>
      </c>
      <c r="B27">
        <v>39.531999999999996</v>
      </c>
      <c r="C27">
        <v>7.8200000000000006E-2</v>
      </c>
      <c r="D27">
        <f t="shared" si="0"/>
        <v>3.0914023999999998</v>
      </c>
    </row>
    <row r="28" spans="1:5" x14ac:dyDescent="0.35">
      <c r="A28">
        <v>550</v>
      </c>
      <c r="B28">
        <v>43.149000000000001</v>
      </c>
      <c r="C28">
        <v>7.7700000000000005E-2</v>
      </c>
      <c r="D28">
        <f t="shared" si="0"/>
        <v>3.3526773000000003</v>
      </c>
    </row>
    <row r="29" spans="1:5" x14ac:dyDescent="0.35">
      <c r="A29">
        <v>600</v>
      </c>
      <c r="B29">
        <v>44.003999999999998</v>
      </c>
      <c r="C29">
        <v>7.2599999999999998E-2</v>
      </c>
      <c r="D29">
        <f t="shared" si="0"/>
        <v>3.1946903999999998</v>
      </c>
    </row>
    <row r="30" spans="1:5" x14ac:dyDescent="0.35">
      <c r="A30">
        <v>650</v>
      </c>
      <c r="B30">
        <v>44.076000000000001</v>
      </c>
      <c r="C30">
        <v>6.7100000000000007E-2</v>
      </c>
      <c r="D30">
        <f t="shared" si="0"/>
        <v>2.9574996000000002</v>
      </c>
    </row>
    <row r="31" spans="1:5" x14ac:dyDescent="0.35">
      <c r="A31">
        <v>700</v>
      </c>
      <c r="B31">
        <v>44.119</v>
      </c>
      <c r="C31">
        <v>6.2300000000000001E-2</v>
      </c>
      <c r="D31">
        <f t="shared" si="0"/>
        <v>2.7486136999999999</v>
      </c>
    </row>
    <row r="32" spans="1:5" x14ac:dyDescent="0.35">
      <c r="B32">
        <v>45.421999999999997</v>
      </c>
      <c r="C32">
        <v>0</v>
      </c>
      <c r="D32">
        <f t="shared" si="0"/>
        <v>0</v>
      </c>
    </row>
    <row r="49" spans="15:20" x14ac:dyDescent="0.35">
      <c r="O49" s="3"/>
    </row>
    <row r="50" spans="15:20" x14ac:dyDescent="0.35">
      <c r="O50" s="1"/>
      <c r="P50" s="1"/>
      <c r="Q50" s="1"/>
      <c r="R50" s="1"/>
      <c r="S50" s="1"/>
      <c r="T50" s="1"/>
    </row>
  </sheetData>
  <pageMargins left="0.7" right="0.7" top="0.75" bottom="0.75" header="0.3" footer="0.3"/>
  <pageSetup paperSize="9" orientation="portrait" horizontalDpi="360" verticalDpi="360" r:id="rId1"/>
  <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CB72D-1A45-4B77-9648-DE3D56FC035A}">
  <dimension ref="A1:P40"/>
  <sheetViews>
    <sheetView workbookViewId="0">
      <selection activeCell="I8" sqref="I8"/>
    </sheetView>
  </sheetViews>
  <sheetFormatPr defaultRowHeight="14.5" x14ac:dyDescent="0.35"/>
  <cols>
    <col min="1" max="1" width="17.7265625" customWidth="1"/>
    <col min="2" max="2" width="11.453125" bestFit="1" customWidth="1"/>
    <col min="3" max="3" width="10.90625" bestFit="1" customWidth="1"/>
    <col min="4" max="4" width="17.1796875" bestFit="1" customWidth="1"/>
    <col min="5" max="5" width="12.54296875" bestFit="1" customWidth="1"/>
    <col min="6" max="6" width="12" bestFit="1" customWidth="1"/>
    <col min="7" max="7" width="18.26953125" bestFit="1" customWidth="1"/>
    <col min="8" max="8" width="6" bestFit="1" customWidth="1"/>
    <col min="9" max="9" width="17.6328125" bestFit="1" customWidth="1"/>
    <col min="10" max="12" width="13.08984375" bestFit="1" customWidth="1"/>
    <col min="13" max="13" width="9.6328125" bestFit="1" customWidth="1"/>
    <col min="14" max="14" width="13.08984375" bestFit="1" customWidth="1"/>
    <col min="15" max="15" width="5.90625" bestFit="1" customWidth="1"/>
    <col min="16" max="16" width="9.6328125" bestFit="1" customWidth="1"/>
  </cols>
  <sheetData>
    <row r="1" spans="1:16" x14ac:dyDescent="0.35">
      <c r="A1" s="1" t="s">
        <v>92</v>
      </c>
      <c r="B1" s="2" t="s">
        <v>132</v>
      </c>
      <c r="G1" s="2"/>
    </row>
    <row r="2" spans="1:16" x14ac:dyDescent="0.35">
      <c r="A2" s="1" t="s">
        <v>78</v>
      </c>
      <c r="B2" s="1" t="s">
        <v>82</v>
      </c>
      <c r="C2" s="1" t="s">
        <v>84</v>
      </c>
      <c r="D2" s="1" t="s">
        <v>83</v>
      </c>
      <c r="E2" s="1" t="s">
        <v>85</v>
      </c>
      <c r="F2" s="1" t="s">
        <v>86</v>
      </c>
      <c r="G2" s="1" t="s">
        <v>87</v>
      </c>
      <c r="H2" s="1" t="s">
        <v>77</v>
      </c>
      <c r="I2" s="1" t="s">
        <v>114</v>
      </c>
      <c r="J2" s="1" t="s">
        <v>110</v>
      </c>
      <c r="K2" s="1" t="s">
        <v>111</v>
      </c>
      <c r="L2" s="1" t="s">
        <v>115</v>
      </c>
      <c r="M2" s="1" t="s">
        <v>110</v>
      </c>
      <c r="N2" s="1" t="s">
        <v>111</v>
      </c>
      <c r="O2" s="1" t="s">
        <v>112</v>
      </c>
      <c r="P2" s="1" t="s">
        <v>116</v>
      </c>
    </row>
    <row r="3" spans="1:16" x14ac:dyDescent="0.35">
      <c r="A3">
        <v>2</v>
      </c>
      <c r="B3">
        <v>11.1</v>
      </c>
      <c r="C3">
        <v>4.5</v>
      </c>
      <c r="D3">
        <f>B3*C3</f>
        <v>49.949999999999996</v>
      </c>
      <c r="E3">
        <v>6.36</v>
      </c>
      <c r="F3">
        <v>3.0655999999999999</v>
      </c>
      <c r="G3" s="2">
        <f>E3*F3</f>
        <v>19.497216000000002</v>
      </c>
      <c r="I3">
        <v>8.8800000000000008</v>
      </c>
      <c r="J3">
        <v>5.0999999999999996</v>
      </c>
      <c r="K3">
        <f>I3*J3</f>
        <v>45.288000000000004</v>
      </c>
      <c r="L3">
        <v>9.34</v>
      </c>
      <c r="M3">
        <v>3.39</v>
      </c>
      <c r="N3">
        <f>L3*M3</f>
        <v>31.662600000000001</v>
      </c>
      <c r="O3">
        <v>-4.22</v>
      </c>
    </row>
    <row r="4" spans="1:16" x14ac:dyDescent="0.35">
      <c r="A4" s="1"/>
      <c r="G4" s="2"/>
    </row>
    <row r="5" spans="1:16" x14ac:dyDescent="0.35">
      <c r="A5" s="1"/>
      <c r="G5" s="2"/>
    </row>
    <row r="6" spans="1:16" x14ac:dyDescent="0.35">
      <c r="A6" s="1" t="s">
        <v>127</v>
      </c>
    </row>
    <row r="7" spans="1:16" x14ac:dyDescent="0.35">
      <c r="A7" s="3" t="s">
        <v>143</v>
      </c>
      <c r="I7" s="3"/>
    </row>
    <row r="8" spans="1:16" x14ac:dyDescent="0.35">
      <c r="A8" s="1" t="s">
        <v>78</v>
      </c>
      <c r="B8" s="1" t="s">
        <v>154</v>
      </c>
      <c r="C8" s="1" t="s">
        <v>155</v>
      </c>
      <c r="D8" s="1" t="s">
        <v>81</v>
      </c>
      <c r="E8" s="1" t="s">
        <v>97</v>
      </c>
      <c r="F8" s="1" t="s">
        <v>138</v>
      </c>
      <c r="G8" s="1" t="s">
        <v>139</v>
      </c>
      <c r="I8" s="1"/>
      <c r="J8" s="1"/>
      <c r="K8" s="1"/>
      <c r="L8" s="1"/>
      <c r="M8" s="1"/>
      <c r="N8" s="1"/>
      <c r="O8" s="1"/>
    </row>
    <row r="9" spans="1:16" x14ac:dyDescent="0.35">
      <c r="A9">
        <v>0</v>
      </c>
      <c r="B9">
        <v>0</v>
      </c>
    </row>
    <row r="10" spans="1:16" x14ac:dyDescent="0.35">
      <c r="A10">
        <v>20</v>
      </c>
      <c r="B10">
        <v>23.408999999999999</v>
      </c>
      <c r="C10">
        <v>1.1908000000000001</v>
      </c>
      <c r="D10">
        <f>B10*C10</f>
        <v>27.8754372</v>
      </c>
    </row>
    <row r="11" spans="1:16" x14ac:dyDescent="0.35">
      <c r="A11">
        <v>40</v>
      </c>
      <c r="B11">
        <v>39.134999999999998</v>
      </c>
      <c r="C11">
        <v>0.97770000000000001</v>
      </c>
      <c r="D11">
        <f t="shared" ref="D11:D29" si="0">B11*C11</f>
        <v>38.262289500000001</v>
      </c>
      <c r="L11" s="1"/>
    </row>
    <row r="12" spans="1:16" x14ac:dyDescent="0.35">
      <c r="A12">
        <v>60</v>
      </c>
      <c r="B12">
        <v>41.021999999999998</v>
      </c>
      <c r="C12">
        <v>0.68300000000000005</v>
      </c>
      <c r="D12">
        <f t="shared" si="0"/>
        <v>28.018026000000003</v>
      </c>
    </row>
    <row r="13" spans="1:16" x14ac:dyDescent="0.35">
      <c r="A13">
        <v>80</v>
      </c>
      <c r="B13">
        <v>41.777000000000001</v>
      </c>
      <c r="C13">
        <v>0.52149999999999996</v>
      </c>
      <c r="D13">
        <f t="shared" si="0"/>
        <v>21.7867055</v>
      </c>
    </row>
    <row r="14" spans="1:16" x14ac:dyDescent="0.35">
      <c r="A14">
        <v>100</v>
      </c>
      <c r="B14">
        <v>42.195999999999998</v>
      </c>
      <c r="C14">
        <v>0.42120000000000002</v>
      </c>
      <c r="D14">
        <f t="shared" si="0"/>
        <v>17.772955199999998</v>
      </c>
    </row>
    <row r="15" spans="1:16" x14ac:dyDescent="0.35">
      <c r="A15">
        <v>120</v>
      </c>
      <c r="B15">
        <v>42.441000000000003</v>
      </c>
      <c r="C15">
        <v>0.35299999999999998</v>
      </c>
      <c r="D15">
        <f t="shared" si="0"/>
        <v>14.981673000000001</v>
      </c>
    </row>
    <row r="16" spans="1:16" x14ac:dyDescent="0.35">
      <c r="A16">
        <v>140</v>
      </c>
      <c r="B16">
        <v>42.615000000000002</v>
      </c>
      <c r="C16">
        <v>0.30359999999999998</v>
      </c>
      <c r="D16">
        <f t="shared" si="0"/>
        <v>12.937913999999999</v>
      </c>
    </row>
    <row r="17" spans="1:14" x14ac:dyDescent="0.35">
      <c r="A17">
        <v>160</v>
      </c>
      <c r="B17">
        <v>42.750999999999998</v>
      </c>
      <c r="C17">
        <v>0.26640000000000003</v>
      </c>
      <c r="D17">
        <f t="shared" si="0"/>
        <v>11.388866400000001</v>
      </c>
    </row>
    <row r="18" spans="1:14" x14ac:dyDescent="0.35">
      <c r="A18">
        <v>180</v>
      </c>
      <c r="B18">
        <v>42.851999999999997</v>
      </c>
      <c r="C18">
        <v>0.23730000000000001</v>
      </c>
      <c r="D18">
        <f t="shared" si="0"/>
        <v>10.168779600000001</v>
      </c>
      <c r="E18" s="1"/>
      <c r="F18" s="1"/>
      <c r="J18" s="1"/>
      <c r="K18" s="1"/>
      <c r="L18" s="1"/>
      <c r="M18" s="1"/>
      <c r="N18" s="1"/>
    </row>
    <row r="19" spans="1:14" x14ac:dyDescent="0.35">
      <c r="A19">
        <v>200</v>
      </c>
      <c r="B19">
        <v>42.927</v>
      </c>
      <c r="C19">
        <v>0.2137</v>
      </c>
      <c r="D19">
        <f t="shared" si="0"/>
        <v>9.1734998999999995</v>
      </c>
    </row>
    <row r="20" spans="1:14" x14ac:dyDescent="0.35">
      <c r="A20">
        <v>250</v>
      </c>
      <c r="B20">
        <v>43.061</v>
      </c>
      <c r="C20">
        <v>0.17150000000000001</v>
      </c>
      <c r="D20">
        <f t="shared" si="0"/>
        <v>7.3849615000000002</v>
      </c>
    </row>
    <row r="21" spans="1:14" x14ac:dyDescent="0.35">
      <c r="A21">
        <v>300</v>
      </c>
      <c r="B21">
        <v>43.151000000000003</v>
      </c>
      <c r="C21">
        <v>0.1431</v>
      </c>
      <c r="D21">
        <f t="shared" si="0"/>
        <v>6.1749081000000006</v>
      </c>
    </row>
    <row r="22" spans="1:14" x14ac:dyDescent="0.35">
      <c r="A22">
        <v>350</v>
      </c>
      <c r="B22">
        <v>43.210999999999999</v>
      </c>
      <c r="C22">
        <v>0.1226</v>
      </c>
      <c r="D22">
        <f t="shared" si="0"/>
        <v>5.2976685999999997</v>
      </c>
      <c r="E22" s="1"/>
    </row>
    <row r="23" spans="1:14" x14ac:dyDescent="0.35">
      <c r="A23">
        <v>400</v>
      </c>
      <c r="B23">
        <v>43.256</v>
      </c>
      <c r="C23">
        <v>0.10730000000000001</v>
      </c>
      <c r="D23">
        <f t="shared" si="0"/>
        <v>4.6413688000000004</v>
      </c>
    </row>
    <row r="24" spans="1:14" x14ac:dyDescent="0.35">
      <c r="A24">
        <v>450</v>
      </c>
      <c r="B24">
        <v>43.290999999999997</v>
      </c>
      <c r="C24">
        <v>9.5500000000000002E-2</v>
      </c>
      <c r="D24">
        <f t="shared" si="0"/>
        <v>4.1342904999999996</v>
      </c>
    </row>
    <row r="25" spans="1:14" x14ac:dyDescent="0.35">
      <c r="A25">
        <v>500</v>
      </c>
      <c r="B25">
        <v>43.323</v>
      </c>
      <c r="C25">
        <v>8.5800000000000001E-2</v>
      </c>
      <c r="D25">
        <f t="shared" si="0"/>
        <v>3.7171134000000001</v>
      </c>
    </row>
    <row r="26" spans="1:14" x14ac:dyDescent="0.35">
      <c r="A26">
        <v>550</v>
      </c>
      <c r="B26">
        <v>43.332000000000001</v>
      </c>
      <c r="C26">
        <v>7.8E-2</v>
      </c>
      <c r="D26">
        <f t="shared" si="0"/>
        <v>3.379896</v>
      </c>
    </row>
    <row r="27" spans="1:14" x14ac:dyDescent="0.35">
      <c r="A27">
        <v>600</v>
      </c>
      <c r="B27">
        <v>43.347999999999999</v>
      </c>
      <c r="C27">
        <v>7.1499999999999994E-2</v>
      </c>
      <c r="D27">
        <f t="shared" si="0"/>
        <v>3.0993819999999999</v>
      </c>
    </row>
    <row r="28" spans="1:14" x14ac:dyDescent="0.35">
      <c r="A28">
        <v>650</v>
      </c>
      <c r="B28">
        <v>43.359000000000002</v>
      </c>
      <c r="C28">
        <v>6.6100000000000006E-2</v>
      </c>
      <c r="D28">
        <f t="shared" si="0"/>
        <v>2.8660299000000005</v>
      </c>
    </row>
    <row r="29" spans="1:14" x14ac:dyDescent="0.35">
      <c r="A29">
        <v>700</v>
      </c>
      <c r="B29">
        <v>43.371000000000002</v>
      </c>
      <c r="C29">
        <v>6.1199999999999997E-2</v>
      </c>
      <c r="D29">
        <f t="shared" si="0"/>
        <v>2.6543052</v>
      </c>
    </row>
    <row r="30" spans="1:14" x14ac:dyDescent="0.35">
      <c r="B30">
        <v>43.616999999999997</v>
      </c>
      <c r="C30">
        <v>0</v>
      </c>
    </row>
    <row r="32" spans="1:14" x14ac:dyDescent="0.35">
      <c r="D32" s="1"/>
      <c r="E32" s="1"/>
    </row>
    <row r="37" spans="2:4" x14ac:dyDescent="0.35">
      <c r="D37" s="1"/>
    </row>
    <row r="40" spans="2:4" x14ac:dyDescent="0.35">
      <c r="B40" s="1"/>
    </row>
  </sheetData>
  <pageMargins left="0.7" right="0.7" top="0.75" bottom="0.75" header="0.3" footer="0.3"/>
  <pageSetup paperSize="9" orientation="portrait" horizontalDpi="360" verticalDpi="36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1DFD2-4920-4EED-8429-E2701C88698F}">
  <dimension ref="A1:P34"/>
  <sheetViews>
    <sheetView workbookViewId="0">
      <selection activeCell="I8" sqref="I8"/>
    </sheetView>
  </sheetViews>
  <sheetFormatPr defaultRowHeight="14.5" x14ac:dyDescent="0.35"/>
  <cols>
    <col min="1" max="1" width="17.7265625" customWidth="1"/>
    <col min="2" max="2" width="11.453125" bestFit="1" customWidth="1"/>
    <col min="3" max="3" width="10.90625" bestFit="1" customWidth="1"/>
    <col min="4" max="4" width="17.1796875" bestFit="1" customWidth="1"/>
    <col min="5" max="5" width="12.54296875" bestFit="1" customWidth="1"/>
    <col min="6" max="6" width="12" bestFit="1" customWidth="1"/>
    <col min="7" max="7" width="18.26953125" bestFit="1" customWidth="1"/>
    <col min="8" max="8" width="6" bestFit="1" customWidth="1"/>
    <col min="9" max="9" width="17.6328125" bestFit="1" customWidth="1"/>
    <col min="10" max="12" width="13.08984375" bestFit="1" customWidth="1"/>
    <col min="13" max="13" width="9.6328125" bestFit="1" customWidth="1"/>
    <col min="14" max="14" width="13.08984375" bestFit="1" customWidth="1"/>
    <col min="15" max="15" width="5.90625" bestFit="1" customWidth="1"/>
    <col min="16" max="16" width="9.6328125" bestFit="1" customWidth="1"/>
  </cols>
  <sheetData>
    <row r="1" spans="1:16" x14ac:dyDescent="0.35">
      <c r="A1" s="1" t="s">
        <v>92</v>
      </c>
      <c r="B1" s="2" t="s">
        <v>133</v>
      </c>
      <c r="G1" s="2"/>
    </row>
    <row r="2" spans="1:16" x14ac:dyDescent="0.35">
      <c r="A2" s="1" t="s">
        <v>78</v>
      </c>
      <c r="B2" s="1" t="s">
        <v>82</v>
      </c>
      <c r="C2" s="1" t="s">
        <v>84</v>
      </c>
      <c r="D2" s="1" t="s">
        <v>83</v>
      </c>
      <c r="E2" s="1" t="s">
        <v>85</v>
      </c>
      <c r="F2" s="1" t="s">
        <v>86</v>
      </c>
      <c r="G2" s="1" t="s">
        <v>87</v>
      </c>
      <c r="H2" s="1" t="s">
        <v>77</v>
      </c>
      <c r="I2" s="1" t="s">
        <v>114</v>
      </c>
      <c r="J2" s="1" t="s">
        <v>110</v>
      </c>
      <c r="K2" s="1" t="s">
        <v>111</v>
      </c>
      <c r="L2" s="1" t="s">
        <v>115</v>
      </c>
      <c r="M2" s="1" t="s">
        <v>110</v>
      </c>
      <c r="N2" s="1" t="s">
        <v>111</v>
      </c>
      <c r="O2" s="1" t="s">
        <v>112</v>
      </c>
      <c r="P2" s="1" t="s">
        <v>116</v>
      </c>
    </row>
    <row r="3" spans="1:16" x14ac:dyDescent="0.35">
      <c r="A3">
        <v>2</v>
      </c>
      <c r="B3">
        <v>12.3</v>
      </c>
      <c r="C3">
        <v>3.7</v>
      </c>
      <c r="D3">
        <f>B3*C3</f>
        <v>45.510000000000005</v>
      </c>
      <c r="E3">
        <v>6.33</v>
      </c>
      <c r="F3">
        <v>3.0767000000000002</v>
      </c>
      <c r="G3" s="5">
        <f>E3*F3</f>
        <v>19.475511000000001</v>
      </c>
      <c r="I3">
        <v>10.65</v>
      </c>
      <c r="J3">
        <v>4.4800000000000004</v>
      </c>
      <c r="K3">
        <f>I3*J3</f>
        <v>47.712000000000003</v>
      </c>
      <c r="L3">
        <v>9.68</v>
      </c>
      <c r="M3">
        <v>3.55</v>
      </c>
      <c r="N3">
        <f>L3*M3</f>
        <v>34.363999999999997</v>
      </c>
      <c r="O3">
        <v>-6.45</v>
      </c>
    </row>
    <row r="4" spans="1:16" x14ac:dyDescent="0.35">
      <c r="A4" s="1"/>
      <c r="G4" s="2"/>
    </row>
    <row r="5" spans="1:16" x14ac:dyDescent="0.35">
      <c r="A5" s="1"/>
      <c r="G5" s="2"/>
    </row>
    <row r="6" spans="1:16" x14ac:dyDescent="0.35">
      <c r="A6" s="1" t="s">
        <v>127</v>
      </c>
    </row>
    <row r="7" spans="1:16" x14ac:dyDescent="0.35">
      <c r="A7" s="3" t="s">
        <v>143</v>
      </c>
      <c r="I7" s="3"/>
    </row>
    <row r="8" spans="1:16" x14ac:dyDescent="0.35">
      <c r="A8" s="1" t="s">
        <v>78</v>
      </c>
      <c r="B8" s="1" t="s">
        <v>154</v>
      </c>
      <c r="C8" s="1" t="s">
        <v>155</v>
      </c>
      <c r="D8" s="1" t="s">
        <v>81</v>
      </c>
      <c r="E8" s="1" t="s">
        <v>97</v>
      </c>
      <c r="F8" s="1" t="s">
        <v>138</v>
      </c>
      <c r="G8" s="1" t="s">
        <v>139</v>
      </c>
      <c r="I8" s="1"/>
      <c r="J8" s="1"/>
      <c r="K8" s="1"/>
      <c r="L8" s="1"/>
      <c r="M8" s="1"/>
      <c r="N8" s="1"/>
      <c r="O8" s="1"/>
    </row>
    <row r="9" spans="1:16" x14ac:dyDescent="0.35">
      <c r="A9">
        <v>0</v>
      </c>
      <c r="B9">
        <v>0</v>
      </c>
      <c r="D9">
        <v>0</v>
      </c>
    </row>
    <row r="10" spans="1:16" x14ac:dyDescent="0.35">
      <c r="A10">
        <v>20</v>
      </c>
      <c r="B10">
        <v>23.303999999999998</v>
      </c>
      <c r="C10">
        <v>1.1875</v>
      </c>
      <c r="D10">
        <f>B10*C10</f>
        <v>27.673499999999997</v>
      </c>
    </row>
    <row r="11" spans="1:16" x14ac:dyDescent="0.35">
      <c r="A11">
        <v>40</v>
      </c>
      <c r="B11">
        <v>39.170999999999999</v>
      </c>
      <c r="C11">
        <v>0.97819999999999996</v>
      </c>
      <c r="D11">
        <f t="shared" ref="D11:D29" si="0">B11*C11</f>
        <v>38.317072199999998</v>
      </c>
      <c r="L11" s="1"/>
    </row>
    <row r="12" spans="1:16" x14ac:dyDescent="0.35">
      <c r="A12">
        <v>60</v>
      </c>
      <c r="B12">
        <v>41.073</v>
      </c>
      <c r="C12">
        <v>0.68379999999999996</v>
      </c>
      <c r="D12">
        <f t="shared" si="0"/>
        <v>28.0857174</v>
      </c>
    </row>
    <row r="13" spans="1:16" x14ac:dyDescent="0.35">
      <c r="A13">
        <v>80</v>
      </c>
      <c r="B13">
        <v>41.831000000000003</v>
      </c>
      <c r="C13">
        <v>0.5222</v>
      </c>
      <c r="D13">
        <f t="shared" si="0"/>
        <v>21.844148200000003</v>
      </c>
    </row>
    <row r="14" spans="1:16" x14ac:dyDescent="0.35">
      <c r="A14">
        <v>100</v>
      </c>
      <c r="B14">
        <v>42.256</v>
      </c>
      <c r="C14">
        <v>0.4219</v>
      </c>
      <c r="D14">
        <f t="shared" si="0"/>
        <v>17.8278064</v>
      </c>
    </row>
    <row r="15" spans="1:16" x14ac:dyDescent="0.35">
      <c r="A15">
        <v>120</v>
      </c>
      <c r="B15">
        <v>42.512</v>
      </c>
      <c r="C15">
        <v>0.35349999999999998</v>
      </c>
      <c r="D15">
        <f t="shared" si="0"/>
        <v>15.027991999999999</v>
      </c>
    </row>
    <row r="16" spans="1:16" x14ac:dyDescent="0.35">
      <c r="A16">
        <v>140</v>
      </c>
      <c r="B16">
        <v>42.697000000000003</v>
      </c>
      <c r="C16">
        <v>0.30430000000000001</v>
      </c>
      <c r="D16">
        <f t="shared" si="0"/>
        <v>12.992697100000001</v>
      </c>
    </row>
    <row r="17" spans="1:14" x14ac:dyDescent="0.35">
      <c r="A17">
        <v>160</v>
      </c>
      <c r="B17">
        <v>42.832999999999998</v>
      </c>
      <c r="C17">
        <v>0.26690000000000003</v>
      </c>
      <c r="D17">
        <f t="shared" si="0"/>
        <v>11.432127700000001</v>
      </c>
    </row>
    <row r="18" spans="1:14" x14ac:dyDescent="0.35">
      <c r="A18">
        <v>180</v>
      </c>
      <c r="B18">
        <v>42.936</v>
      </c>
      <c r="C18">
        <v>0.23769999999999999</v>
      </c>
      <c r="D18">
        <f t="shared" si="0"/>
        <v>10.205887199999999</v>
      </c>
      <c r="E18" s="1"/>
      <c r="F18" s="1"/>
      <c r="J18" s="1"/>
      <c r="K18" s="1"/>
      <c r="L18" s="1"/>
      <c r="M18" s="1"/>
      <c r="N18" s="1"/>
    </row>
    <row r="19" spans="1:14" x14ac:dyDescent="0.35">
      <c r="A19">
        <v>200</v>
      </c>
      <c r="B19">
        <v>43.014000000000003</v>
      </c>
      <c r="C19">
        <v>0.2142</v>
      </c>
      <c r="D19">
        <f t="shared" si="0"/>
        <v>9.2135988000000015</v>
      </c>
    </row>
    <row r="20" spans="1:14" x14ac:dyDescent="0.35">
      <c r="A20">
        <v>250</v>
      </c>
      <c r="B20">
        <v>43.155999999999999</v>
      </c>
      <c r="C20">
        <v>0.1719</v>
      </c>
      <c r="D20">
        <f t="shared" si="0"/>
        <v>7.4185163999999997</v>
      </c>
    </row>
    <row r="21" spans="1:14" x14ac:dyDescent="0.35">
      <c r="A21">
        <v>300</v>
      </c>
      <c r="B21">
        <v>43.247999999999998</v>
      </c>
      <c r="C21">
        <v>0.1434</v>
      </c>
      <c r="D21">
        <f t="shared" si="0"/>
        <v>6.2017631999999994</v>
      </c>
    </row>
    <row r="22" spans="1:14" x14ac:dyDescent="0.35">
      <c r="A22">
        <v>350</v>
      </c>
      <c r="B22">
        <v>43.302999999999997</v>
      </c>
      <c r="C22">
        <v>0.123</v>
      </c>
      <c r="D22">
        <f t="shared" si="0"/>
        <v>5.3262689999999999</v>
      </c>
    </row>
    <row r="23" spans="1:14" x14ac:dyDescent="0.35">
      <c r="A23">
        <v>400</v>
      </c>
      <c r="B23">
        <v>43.350999999999999</v>
      </c>
      <c r="C23">
        <v>0.1077</v>
      </c>
      <c r="D23">
        <f t="shared" si="0"/>
        <v>4.6689027000000003</v>
      </c>
    </row>
    <row r="24" spans="1:14" x14ac:dyDescent="0.35">
      <c r="A24">
        <v>450</v>
      </c>
      <c r="B24">
        <v>43.381</v>
      </c>
      <c r="C24">
        <v>9.5699999999999993E-2</v>
      </c>
      <c r="D24">
        <f t="shared" si="0"/>
        <v>4.1515616999999994</v>
      </c>
    </row>
    <row r="25" spans="1:14" x14ac:dyDescent="0.35">
      <c r="A25">
        <v>500</v>
      </c>
      <c r="B25">
        <v>43.427999999999997</v>
      </c>
      <c r="C25">
        <v>8.6199999999999999E-2</v>
      </c>
      <c r="D25">
        <f t="shared" si="0"/>
        <v>3.7434935999999999</v>
      </c>
    </row>
    <row r="26" spans="1:14" x14ac:dyDescent="0.35">
      <c r="A26">
        <v>550</v>
      </c>
      <c r="B26">
        <v>43.457000000000001</v>
      </c>
      <c r="C26">
        <v>7.8399999999999997E-2</v>
      </c>
      <c r="D26">
        <f t="shared" si="0"/>
        <v>3.4070288</v>
      </c>
    </row>
    <row r="27" spans="1:14" x14ac:dyDescent="0.35">
      <c r="A27">
        <v>600</v>
      </c>
      <c r="B27">
        <v>43.481000000000002</v>
      </c>
      <c r="C27">
        <v>7.17E-2</v>
      </c>
      <c r="D27">
        <f t="shared" si="0"/>
        <v>3.1175877000000001</v>
      </c>
    </row>
    <row r="28" spans="1:14" x14ac:dyDescent="0.35">
      <c r="A28">
        <v>650</v>
      </c>
      <c r="B28">
        <v>43.497999999999998</v>
      </c>
      <c r="C28">
        <v>6.6100000000000006E-2</v>
      </c>
      <c r="D28">
        <f t="shared" si="0"/>
        <v>2.8752178000000002</v>
      </c>
    </row>
    <row r="29" spans="1:14" x14ac:dyDescent="0.35">
      <c r="A29">
        <v>700</v>
      </c>
      <c r="B29">
        <v>43.511000000000003</v>
      </c>
      <c r="C29">
        <v>6.1400000000000003E-2</v>
      </c>
      <c r="D29">
        <f t="shared" si="0"/>
        <v>2.6715754000000005</v>
      </c>
    </row>
    <row r="30" spans="1:14" x14ac:dyDescent="0.35">
      <c r="B30">
        <v>43.674999999999997</v>
      </c>
      <c r="C30">
        <v>0</v>
      </c>
    </row>
    <row r="31" spans="1:14" x14ac:dyDescent="0.35">
      <c r="D31" s="1"/>
    </row>
    <row r="34" spans="2:2" x14ac:dyDescent="0.35">
      <c r="B34" s="1"/>
    </row>
  </sheetData>
  <pageMargins left="0.7" right="0.7" top="0.75" bottom="0.75" header="0.3" footer="0.3"/>
  <pageSetup paperSize="9" orientation="portrait" horizontalDpi="360" verticalDpi="36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F66C5-C42D-4DC2-8F1E-C58368BD8BDB}">
  <dimension ref="A1:P40"/>
  <sheetViews>
    <sheetView topLeftCell="D1" workbookViewId="0">
      <selection activeCell="I8" sqref="I8"/>
    </sheetView>
  </sheetViews>
  <sheetFormatPr defaultRowHeight="14.5" x14ac:dyDescent="0.35"/>
  <cols>
    <col min="1" max="1" width="17.7265625" customWidth="1"/>
    <col min="2" max="2" width="11.453125" bestFit="1" customWidth="1"/>
    <col min="3" max="3" width="10.90625" bestFit="1" customWidth="1"/>
    <col min="4" max="4" width="17.1796875" bestFit="1" customWidth="1"/>
    <col min="5" max="5" width="12.54296875" bestFit="1" customWidth="1"/>
    <col min="6" max="6" width="12" bestFit="1" customWidth="1"/>
    <col min="7" max="7" width="18.26953125" bestFit="1" customWidth="1"/>
    <col min="8" max="8" width="6" bestFit="1" customWidth="1"/>
    <col min="9" max="9" width="17.6328125" bestFit="1" customWidth="1"/>
    <col min="10" max="12" width="13.08984375" bestFit="1" customWidth="1"/>
    <col min="13" max="13" width="9.6328125" bestFit="1" customWidth="1"/>
    <col min="14" max="14" width="13.08984375" bestFit="1" customWidth="1"/>
    <col min="15" max="15" width="5.90625" bestFit="1" customWidth="1"/>
    <col min="16" max="16" width="9.6328125" bestFit="1" customWidth="1"/>
  </cols>
  <sheetData>
    <row r="1" spans="1:16" x14ac:dyDescent="0.35">
      <c r="A1" s="1" t="s">
        <v>92</v>
      </c>
      <c r="B1" s="2" t="s">
        <v>140</v>
      </c>
      <c r="G1" s="2"/>
    </row>
    <row r="2" spans="1:16" x14ac:dyDescent="0.35">
      <c r="A2" s="1" t="s">
        <v>78</v>
      </c>
      <c r="B2" s="1" t="s">
        <v>82</v>
      </c>
      <c r="C2" s="1" t="s">
        <v>84</v>
      </c>
      <c r="D2" s="1" t="s">
        <v>83</v>
      </c>
      <c r="E2" s="1" t="s">
        <v>85</v>
      </c>
      <c r="F2" s="1" t="s">
        <v>86</v>
      </c>
      <c r="G2" s="1" t="s">
        <v>87</v>
      </c>
      <c r="H2" s="1" t="s">
        <v>77</v>
      </c>
      <c r="I2" s="1" t="s">
        <v>114</v>
      </c>
      <c r="J2" s="1" t="s">
        <v>110</v>
      </c>
      <c r="K2" s="1" t="s">
        <v>111</v>
      </c>
      <c r="L2" s="1" t="s">
        <v>115</v>
      </c>
      <c r="M2" s="1" t="s">
        <v>110</v>
      </c>
      <c r="N2" s="1" t="s">
        <v>111</v>
      </c>
      <c r="O2" s="1" t="s">
        <v>112</v>
      </c>
      <c r="P2" s="1" t="s">
        <v>116</v>
      </c>
    </row>
    <row r="3" spans="1:16" x14ac:dyDescent="0.35">
      <c r="A3">
        <v>2</v>
      </c>
      <c r="B3">
        <v>12.6</v>
      </c>
      <c r="C3">
        <v>6</v>
      </c>
      <c r="D3">
        <f>B3*C3</f>
        <v>75.599999999999994</v>
      </c>
      <c r="E3">
        <v>7.83</v>
      </c>
      <c r="F3">
        <v>3.8109999999999999</v>
      </c>
      <c r="G3" s="2">
        <f>E3*F3</f>
        <v>29.840129999999998</v>
      </c>
      <c r="I3">
        <v>9.8000000000000007</v>
      </c>
      <c r="J3">
        <v>6.19</v>
      </c>
      <c r="K3">
        <f>I3*J3</f>
        <v>60.662000000000006</v>
      </c>
      <c r="L3">
        <v>11.31</v>
      </c>
      <c r="M3">
        <v>4.26</v>
      </c>
      <c r="N3">
        <f>L3*M3</f>
        <v>48.180599999999998</v>
      </c>
      <c r="O3">
        <v>-13.15</v>
      </c>
    </row>
    <row r="4" spans="1:16" x14ac:dyDescent="0.35">
      <c r="A4" s="1"/>
      <c r="G4" s="2"/>
    </row>
    <row r="5" spans="1:16" x14ac:dyDescent="0.35">
      <c r="A5" s="1"/>
      <c r="G5" s="2"/>
    </row>
    <row r="6" spans="1:16" x14ac:dyDescent="0.35">
      <c r="A6" s="1" t="s">
        <v>127</v>
      </c>
    </row>
    <row r="7" spans="1:16" x14ac:dyDescent="0.35">
      <c r="A7" s="3" t="s">
        <v>143</v>
      </c>
      <c r="I7" s="3"/>
    </row>
    <row r="8" spans="1:16" x14ac:dyDescent="0.35">
      <c r="A8" s="1" t="s">
        <v>78</v>
      </c>
      <c r="B8" s="1" t="s">
        <v>154</v>
      </c>
      <c r="C8" s="1" t="s">
        <v>155</v>
      </c>
      <c r="D8" s="1" t="s">
        <v>81</v>
      </c>
      <c r="E8" s="1" t="s">
        <v>97</v>
      </c>
      <c r="F8" s="1" t="s">
        <v>138</v>
      </c>
      <c r="G8" s="1" t="s">
        <v>139</v>
      </c>
      <c r="I8" s="1"/>
      <c r="J8" s="1"/>
      <c r="K8" s="1"/>
      <c r="L8" s="1"/>
      <c r="M8" s="1"/>
      <c r="N8" s="1"/>
      <c r="O8" s="1"/>
    </row>
    <row r="9" spans="1:16" x14ac:dyDescent="0.35">
      <c r="A9">
        <v>0</v>
      </c>
      <c r="B9">
        <v>0</v>
      </c>
    </row>
    <row r="10" spans="1:16" x14ac:dyDescent="0.35">
      <c r="A10">
        <v>20</v>
      </c>
      <c r="B10">
        <v>23.565999999999999</v>
      </c>
      <c r="C10">
        <v>1.1944999999999999</v>
      </c>
      <c r="D10">
        <f>B10*C10</f>
        <v>28.149586999999997</v>
      </c>
    </row>
    <row r="11" spans="1:16" x14ac:dyDescent="0.35">
      <c r="A11">
        <v>40</v>
      </c>
      <c r="B11">
        <v>39.110999999999997</v>
      </c>
      <c r="C11">
        <v>0.97709999999999997</v>
      </c>
      <c r="D11">
        <f t="shared" ref="D11:D29" si="0">B11*C11</f>
        <v>38.215358099999996</v>
      </c>
      <c r="L11" s="1"/>
    </row>
    <row r="12" spans="1:16" x14ac:dyDescent="0.35">
      <c r="A12">
        <v>60</v>
      </c>
      <c r="B12">
        <v>40.962000000000003</v>
      </c>
      <c r="C12">
        <v>0.68210000000000004</v>
      </c>
      <c r="D12">
        <f t="shared" si="0"/>
        <v>27.940180200000004</v>
      </c>
    </row>
    <row r="13" spans="1:16" x14ac:dyDescent="0.35">
      <c r="A13">
        <v>80</v>
      </c>
      <c r="B13">
        <v>41.715000000000003</v>
      </c>
      <c r="C13">
        <v>0.52080000000000004</v>
      </c>
      <c r="D13">
        <f t="shared" si="0"/>
        <v>21.725172000000004</v>
      </c>
    </row>
    <row r="14" spans="1:16" x14ac:dyDescent="0.35">
      <c r="A14">
        <v>100</v>
      </c>
      <c r="B14">
        <v>42.122</v>
      </c>
      <c r="C14">
        <v>0.42049999999999998</v>
      </c>
      <c r="D14">
        <f t="shared" si="0"/>
        <v>17.712301</v>
      </c>
    </row>
    <row r="15" spans="1:16" x14ac:dyDescent="0.35">
      <c r="A15">
        <v>120</v>
      </c>
      <c r="B15">
        <v>42.375999999999998</v>
      </c>
      <c r="C15">
        <v>0.35239999999999999</v>
      </c>
      <c r="D15">
        <f t="shared" si="0"/>
        <v>14.933302399999999</v>
      </c>
    </row>
    <row r="16" spans="1:16" x14ac:dyDescent="0.35">
      <c r="A16">
        <v>140</v>
      </c>
      <c r="B16">
        <v>42.555</v>
      </c>
      <c r="C16">
        <v>0.30320000000000003</v>
      </c>
      <c r="D16">
        <f t="shared" si="0"/>
        <v>12.902676000000001</v>
      </c>
    </row>
    <row r="17" spans="1:14" x14ac:dyDescent="0.35">
      <c r="A17">
        <v>160</v>
      </c>
      <c r="B17">
        <v>42.685000000000002</v>
      </c>
      <c r="C17">
        <v>0.26600000000000001</v>
      </c>
      <c r="D17">
        <f t="shared" si="0"/>
        <v>11.354210000000002</v>
      </c>
    </row>
    <row r="18" spans="1:14" x14ac:dyDescent="0.35">
      <c r="A18">
        <v>180</v>
      </c>
      <c r="B18">
        <v>42.783999999999999</v>
      </c>
      <c r="C18">
        <v>0.2369</v>
      </c>
      <c r="D18">
        <f t="shared" si="0"/>
        <v>10.1355296</v>
      </c>
      <c r="E18" s="1"/>
      <c r="F18" s="1"/>
      <c r="J18" s="1"/>
      <c r="K18" s="1"/>
      <c r="L18" s="1"/>
      <c r="M18" s="1"/>
      <c r="N18" s="1"/>
    </row>
    <row r="19" spans="1:14" x14ac:dyDescent="0.35">
      <c r="A19">
        <v>200</v>
      </c>
      <c r="B19">
        <v>42.866</v>
      </c>
      <c r="C19">
        <v>0.2135</v>
      </c>
      <c r="D19">
        <f t="shared" si="0"/>
        <v>9.1518909999999991</v>
      </c>
    </row>
    <row r="20" spans="1:14" x14ac:dyDescent="0.35">
      <c r="A20">
        <v>250</v>
      </c>
      <c r="B20">
        <v>43.003999999999998</v>
      </c>
      <c r="C20">
        <v>0.1714</v>
      </c>
      <c r="D20">
        <f t="shared" si="0"/>
        <v>7.3708855999999994</v>
      </c>
    </row>
    <row r="21" spans="1:14" x14ac:dyDescent="0.35">
      <c r="A21">
        <v>300</v>
      </c>
      <c r="B21">
        <v>43.098999999999997</v>
      </c>
      <c r="C21">
        <v>0.1429</v>
      </c>
      <c r="D21">
        <f t="shared" si="0"/>
        <v>6.1588470999999991</v>
      </c>
    </row>
    <row r="22" spans="1:14" x14ac:dyDescent="0.35">
      <c r="A22">
        <v>350</v>
      </c>
      <c r="B22">
        <v>43.156999999999996</v>
      </c>
      <c r="C22">
        <v>0.1226</v>
      </c>
      <c r="D22">
        <f t="shared" si="0"/>
        <v>5.2910481999999996</v>
      </c>
      <c r="E22" s="1"/>
    </row>
    <row r="23" spans="1:14" x14ac:dyDescent="0.35">
      <c r="A23">
        <v>400</v>
      </c>
      <c r="B23">
        <v>43.204999999999998</v>
      </c>
      <c r="C23">
        <v>0.10730000000000001</v>
      </c>
      <c r="D23">
        <f t="shared" si="0"/>
        <v>4.6358965000000003</v>
      </c>
    </row>
    <row r="24" spans="1:14" x14ac:dyDescent="0.35">
      <c r="A24">
        <v>450</v>
      </c>
      <c r="B24">
        <v>43.234000000000002</v>
      </c>
      <c r="C24">
        <v>9.5399999999999999E-2</v>
      </c>
      <c r="D24">
        <f t="shared" si="0"/>
        <v>4.1245235999999998</v>
      </c>
    </row>
    <row r="25" spans="1:14" x14ac:dyDescent="0.35">
      <c r="A25">
        <v>500</v>
      </c>
      <c r="B25">
        <v>43.264000000000003</v>
      </c>
      <c r="C25">
        <v>8.5800000000000001E-2</v>
      </c>
      <c r="D25">
        <f t="shared" si="0"/>
        <v>3.7120512000000003</v>
      </c>
    </row>
    <row r="26" spans="1:14" x14ac:dyDescent="0.35">
      <c r="A26">
        <v>550</v>
      </c>
      <c r="B26">
        <v>43.281999999999996</v>
      </c>
      <c r="C26">
        <v>7.8E-2</v>
      </c>
      <c r="D26">
        <f t="shared" si="0"/>
        <v>3.3759959999999998</v>
      </c>
    </row>
    <row r="27" spans="1:14" x14ac:dyDescent="0.35">
      <c r="A27">
        <v>600</v>
      </c>
      <c r="B27">
        <v>43.301000000000002</v>
      </c>
      <c r="C27">
        <v>7.1300000000000002E-2</v>
      </c>
      <c r="D27">
        <f t="shared" si="0"/>
        <v>3.0873613000000004</v>
      </c>
    </row>
    <row r="28" spans="1:14" x14ac:dyDescent="0.35">
      <c r="A28">
        <v>650</v>
      </c>
      <c r="B28">
        <v>43.313000000000002</v>
      </c>
      <c r="C28">
        <v>6.59E-2</v>
      </c>
      <c r="D28">
        <f t="shared" si="0"/>
        <v>2.8543267000000001</v>
      </c>
    </row>
    <row r="29" spans="1:14" x14ac:dyDescent="0.35">
      <c r="A29">
        <v>700</v>
      </c>
      <c r="B29">
        <v>43.326000000000001</v>
      </c>
      <c r="C29">
        <v>6.13E-2</v>
      </c>
      <c r="D29">
        <f t="shared" si="0"/>
        <v>2.6558838000000002</v>
      </c>
    </row>
    <row r="30" spans="1:14" x14ac:dyDescent="0.35">
      <c r="B30">
        <v>43.526000000000003</v>
      </c>
      <c r="C30">
        <v>0</v>
      </c>
    </row>
    <row r="32" spans="1:14" x14ac:dyDescent="0.35">
      <c r="B32" s="1"/>
      <c r="C32" s="1"/>
      <c r="D32" s="1"/>
      <c r="E32" s="1"/>
    </row>
    <row r="37" spans="2:4" x14ac:dyDescent="0.35">
      <c r="D37" s="1"/>
    </row>
    <row r="40" spans="2:4" x14ac:dyDescent="0.35">
      <c r="B40" s="1"/>
    </row>
  </sheetData>
  <pageMargins left="0.7" right="0.7" top="0.75" bottom="0.75" header="0.3" footer="0.3"/>
  <pageSetup paperSize="9" orientation="portrait" horizontalDpi="360" verticalDpi="36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662BF-6B0D-422C-AA6A-CE5C867D909B}">
  <dimension ref="A1:P40"/>
  <sheetViews>
    <sheetView workbookViewId="0">
      <selection activeCell="I8" sqref="I8"/>
    </sheetView>
  </sheetViews>
  <sheetFormatPr defaultRowHeight="14.5" x14ac:dyDescent="0.35"/>
  <cols>
    <col min="1" max="1" width="17.7265625" customWidth="1"/>
    <col min="2" max="2" width="11.453125" bestFit="1" customWidth="1"/>
    <col min="3" max="3" width="10.90625" bestFit="1" customWidth="1"/>
    <col min="4" max="4" width="17.1796875" bestFit="1" customWidth="1"/>
    <col min="5" max="5" width="12.54296875" bestFit="1" customWidth="1"/>
    <col min="6" max="6" width="12" bestFit="1" customWidth="1"/>
    <col min="7" max="7" width="18.26953125" bestFit="1" customWidth="1"/>
    <col min="8" max="8" width="6" bestFit="1" customWidth="1"/>
    <col min="9" max="9" width="17.6328125" bestFit="1" customWidth="1"/>
    <col min="10" max="12" width="13.08984375" bestFit="1" customWidth="1"/>
    <col min="13" max="13" width="9.6328125" bestFit="1" customWidth="1"/>
    <col min="14" max="14" width="13.08984375" bestFit="1" customWidth="1"/>
    <col min="15" max="15" width="5.90625" bestFit="1" customWidth="1"/>
    <col min="16" max="16" width="9.6328125" bestFit="1" customWidth="1"/>
  </cols>
  <sheetData>
    <row r="1" spans="1:16" x14ac:dyDescent="0.35">
      <c r="A1" s="1" t="s">
        <v>92</v>
      </c>
      <c r="B1" s="2" t="s">
        <v>141</v>
      </c>
      <c r="G1" s="2"/>
    </row>
    <row r="2" spans="1:16" x14ac:dyDescent="0.35">
      <c r="A2" s="1" t="s">
        <v>78</v>
      </c>
      <c r="B2" s="1" t="s">
        <v>82</v>
      </c>
      <c r="C2" s="1" t="s">
        <v>84</v>
      </c>
      <c r="D2" s="1" t="s">
        <v>83</v>
      </c>
      <c r="E2" s="1" t="s">
        <v>85</v>
      </c>
      <c r="F2" s="1" t="s">
        <v>86</v>
      </c>
      <c r="G2" s="1" t="s">
        <v>87</v>
      </c>
      <c r="H2" s="1" t="s">
        <v>77</v>
      </c>
      <c r="I2" s="1" t="s">
        <v>114</v>
      </c>
      <c r="J2" s="1" t="s">
        <v>110</v>
      </c>
      <c r="K2" s="1" t="s">
        <v>111</v>
      </c>
      <c r="L2" s="1" t="s">
        <v>115</v>
      </c>
      <c r="M2" s="1" t="s">
        <v>110</v>
      </c>
      <c r="N2" s="1" t="s">
        <v>111</v>
      </c>
      <c r="O2" s="1" t="s">
        <v>112</v>
      </c>
      <c r="P2" s="1" t="s">
        <v>116</v>
      </c>
    </row>
    <row r="3" spans="1:16" x14ac:dyDescent="0.35">
      <c r="A3">
        <v>2</v>
      </c>
      <c r="B3">
        <v>13.5</v>
      </c>
      <c r="C3">
        <v>5.4</v>
      </c>
      <c r="D3">
        <f>B3*C3</f>
        <v>72.900000000000006</v>
      </c>
      <c r="E3">
        <v>7.79</v>
      </c>
      <c r="F3">
        <v>3.7964000000000002</v>
      </c>
      <c r="G3" s="2">
        <f>E3*F3</f>
        <v>29.573956000000003</v>
      </c>
      <c r="I3">
        <v>10.93</v>
      </c>
      <c r="J3">
        <v>6.06</v>
      </c>
      <c r="K3">
        <f>I3*J3</f>
        <v>66.235799999999998</v>
      </c>
      <c r="L3">
        <v>11.04</v>
      </c>
      <c r="M3">
        <v>4.2</v>
      </c>
      <c r="N3">
        <f>L3*M3</f>
        <v>46.367999999999995</v>
      </c>
      <c r="O3">
        <v>-5.26</v>
      </c>
    </row>
    <row r="4" spans="1:16" x14ac:dyDescent="0.35">
      <c r="A4" s="1"/>
      <c r="G4" s="2"/>
    </row>
    <row r="5" spans="1:16" x14ac:dyDescent="0.35">
      <c r="A5" s="1"/>
      <c r="G5" s="2"/>
    </row>
    <row r="6" spans="1:16" x14ac:dyDescent="0.35">
      <c r="A6" s="1" t="s">
        <v>127</v>
      </c>
    </row>
    <row r="7" spans="1:16" x14ac:dyDescent="0.35">
      <c r="A7" s="3" t="s">
        <v>143</v>
      </c>
      <c r="I7" s="3"/>
    </row>
    <row r="8" spans="1:16" x14ac:dyDescent="0.35">
      <c r="A8" s="1" t="s">
        <v>78</v>
      </c>
      <c r="B8" s="1" t="s">
        <v>154</v>
      </c>
      <c r="C8" s="1" t="s">
        <v>155</v>
      </c>
      <c r="D8" s="1" t="s">
        <v>81</v>
      </c>
      <c r="E8" s="1" t="s">
        <v>97</v>
      </c>
      <c r="F8" s="1" t="s">
        <v>138</v>
      </c>
      <c r="G8" s="1" t="s">
        <v>139</v>
      </c>
      <c r="I8" s="1"/>
      <c r="J8" s="1"/>
      <c r="K8" s="1"/>
      <c r="L8" s="1"/>
      <c r="M8" s="1"/>
      <c r="N8" s="1"/>
      <c r="O8" s="1"/>
    </row>
    <row r="9" spans="1:16" x14ac:dyDescent="0.35">
      <c r="A9">
        <v>0</v>
      </c>
      <c r="B9">
        <v>0</v>
      </c>
    </row>
    <row r="10" spans="1:16" x14ac:dyDescent="0.35">
      <c r="A10">
        <v>20</v>
      </c>
      <c r="B10">
        <v>23.265999999999998</v>
      </c>
      <c r="C10">
        <v>1.1872</v>
      </c>
      <c r="D10">
        <f>B10*C10</f>
        <v>27.621395199999998</v>
      </c>
    </row>
    <row r="11" spans="1:16" x14ac:dyDescent="0.35">
      <c r="A11">
        <v>40</v>
      </c>
      <c r="B11">
        <v>39.012999999999998</v>
      </c>
      <c r="C11">
        <v>0.97470000000000001</v>
      </c>
      <c r="D11">
        <f t="shared" ref="D11:D29" si="0">B11*C11</f>
        <v>38.0259711</v>
      </c>
      <c r="L11" s="1"/>
    </row>
    <row r="12" spans="1:16" x14ac:dyDescent="0.35">
      <c r="A12">
        <v>60</v>
      </c>
      <c r="B12">
        <v>40.902999999999999</v>
      </c>
      <c r="C12">
        <v>0.68100000000000005</v>
      </c>
      <c r="D12">
        <f t="shared" si="0"/>
        <v>27.854943000000002</v>
      </c>
    </row>
    <row r="13" spans="1:16" x14ac:dyDescent="0.35">
      <c r="A13">
        <v>80</v>
      </c>
      <c r="B13">
        <v>41.665999999999997</v>
      </c>
      <c r="C13">
        <v>0.52010000000000001</v>
      </c>
      <c r="D13">
        <f t="shared" si="0"/>
        <v>21.6704866</v>
      </c>
    </row>
    <row r="14" spans="1:16" x14ac:dyDescent="0.35">
      <c r="A14">
        <v>100</v>
      </c>
      <c r="B14">
        <v>42.079000000000001</v>
      </c>
      <c r="C14">
        <v>0.42009999999999997</v>
      </c>
      <c r="D14">
        <f t="shared" si="0"/>
        <v>17.677387899999999</v>
      </c>
    </row>
    <row r="15" spans="1:16" x14ac:dyDescent="0.35">
      <c r="A15">
        <v>120</v>
      </c>
      <c r="B15">
        <v>42.341000000000001</v>
      </c>
      <c r="C15">
        <v>0.35199999999999998</v>
      </c>
      <c r="D15">
        <f t="shared" si="0"/>
        <v>14.904031999999999</v>
      </c>
    </row>
    <row r="16" spans="1:16" x14ac:dyDescent="0.35">
      <c r="A16">
        <v>140</v>
      </c>
      <c r="B16">
        <v>42.506</v>
      </c>
      <c r="C16">
        <v>0.30280000000000001</v>
      </c>
      <c r="D16">
        <f t="shared" si="0"/>
        <v>12.8708168</v>
      </c>
    </row>
    <row r="17" spans="1:14" x14ac:dyDescent="0.35">
      <c r="A17">
        <v>160</v>
      </c>
      <c r="B17">
        <v>42.642000000000003</v>
      </c>
      <c r="C17">
        <v>0.26569999999999999</v>
      </c>
      <c r="D17">
        <f t="shared" si="0"/>
        <v>11.329979400000001</v>
      </c>
    </row>
    <row r="18" spans="1:14" x14ac:dyDescent="0.35">
      <c r="A18">
        <v>180</v>
      </c>
      <c r="B18">
        <v>42.753</v>
      </c>
      <c r="C18">
        <v>0.23669999999999999</v>
      </c>
      <c r="D18">
        <f t="shared" si="0"/>
        <v>10.1196351</v>
      </c>
      <c r="E18" s="1"/>
      <c r="F18" s="1"/>
      <c r="J18" s="1"/>
      <c r="K18" s="1"/>
      <c r="L18" s="1"/>
      <c r="M18" s="1"/>
      <c r="N18" s="1"/>
    </row>
    <row r="19" spans="1:14" x14ac:dyDescent="0.35">
      <c r="A19">
        <v>200</v>
      </c>
      <c r="B19">
        <v>42.823999999999998</v>
      </c>
      <c r="C19">
        <v>0.21329999999999999</v>
      </c>
      <c r="D19">
        <f t="shared" si="0"/>
        <v>9.1343591999999987</v>
      </c>
    </row>
    <row r="20" spans="1:14" x14ac:dyDescent="0.35">
      <c r="A20">
        <v>250</v>
      </c>
      <c r="B20">
        <v>42.963999999999999</v>
      </c>
      <c r="C20">
        <v>0.1711</v>
      </c>
      <c r="D20">
        <f t="shared" si="0"/>
        <v>7.3511404000000002</v>
      </c>
    </row>
    <row r="21" spans="1:14" x14ac:dyDescent="0.35">
      <c r="A21">
        <v>300</v>
      </c>
      <c r="B21">
        <v>43.052999999999997</v>
      </c>
      <c r="C21">
        <v>0.14269999999999999</v>
      </c>
      <c r="D21">
        <f t="shared" si="0"/>
        <v>6.1436630999999995</v>
      </c>
    </row>
    <row r="22" spans="1:14" x14ac:dyDescent="0.35">
      <c r="A22">
        <v>350</v>
      </c>
      <c r="B22">
        <v>43.109000000000002</v>
      </c>
      <c r="C22">
        <v>0.12239999999999999</v>
      </c>
      <c r="D22">
        <f t="shared" si="0"/>
        <v>5.2765415999999998</v>
      </c>
      <c r="E22" s="1"/>
    </row>
    <row r="23" spans="1:14" x14ac:dyDescent="0.35">
      <c r="A23">
        <v>400</v>
      </c>
      <c r="B23">
        <v>43.158999999999999</v>
      </c>
      <c r="C23">
        <v>0.1071</v>
      </c>
      <c r="D23">
        <f t="shared" si="0"/>
        <v>4.6223289000000003</v>
      </c>
    </row>
    <row r="24" spans="1:14" x14ac:dyDescent="0.35">
      <c r="A24">
        <v>450</v>
      </c>
      <c r="B24">
        <v>43.194000000000003</v>
      </c>
      <c r="C24">
        <v>9.5100000000000004E-2</v>
      </c>
      <c r="D24">
        <f t="shared" si="0"/>
        <v>4.1077494000000003</v>
      </c>
    </row>
    <row r="25" spans="1:14" x14ac:dyDescent="0.35">
      <c r="A25">
        <v>500</v>
      </c>
      <c r="B25">
        <v>43.213999999999999</v>
      </c>
      <c r="C25">
        <v>8.5800000000000001E-2</v>
      </c>
      <c r="D25">
        <f t="shared" si="0"/>
        <v>3.7077611999999998</v>
      </c>
    </row>
    <row r="26" spans="1:14" x14ac:dyDescent="0.35">
      <c r="A26">
        <v>550</v>
      </c>
      <c r="B26">
        <v>43.238999999999997</v>
      </c>
      <c r="C26">
        <v>7.8E-2</v>
      </c>
      <c r="D26">
        <f t="shared" si="0"/>
        <v>3.3726419999999999</v>
      </c>
    </row>
    <row r="27" spans="1:14" x14ac:dyDescent="0.35">
      <c r="A27">
        <v>600</v>
      </c>
      <c r="B27">
        <v>43.262999999999998</v>
      </c>
      <c r="C27">
        <v>7.1300000000000002E-2</v>
      </c>
      <c r="D27">
        <f t="shared" si="0"/>
        <v>3.0846518999999999</v>
      </c>
    </row>
    <row r="28" spans="1:14" x14ac:dyDescent="0.35">
      <c r="A28">
        <v>650</v>
      </c>
      <c r="B28">
        <v>43.271999999999998</v>
      </c>
      <c r="C28">
        <v>6.5699999999999995E-2</v>
      </c>
      <c r="D28">
        <f t="shared" si="0"/>
        <v>2.8429703999999996</v>
      </c>
    </row>
    <row r="29" spans="1:14" x14ac:dyDescent="0.35">
      <c r="A29">
        <v>700</v>
      </c>
      <c r="B29">
        <v>43.284999999999997</v>
      </c>
      <c r="C29">
        <v>6.1199999999999997E-2</v>
      </c>
      <c r="D29">
        <f t="shared" si="0"/>
        <v>2.6490419999999997</v>
      </c>
    </row>
    <row r="30" spans="1:14" x14ac:dyDescent="0.35">
      <c r="B30">
        <v>43.506</v>
      </c>
      <c r="C30">
        <v>0</v>
      </c>
    </row>
    <row r="32" spans="1:14" x14ac:dyDescent="0.35">
      <c r="D32" s="1"/>
      <c r="E32" s="1"/>
    </row>
    <row r="37" spans="2:4" x14ac:dyDescent="0.35">
      <c r="D37" s="1"/>
    </row>
    <row r="40" spans="2:4" x14ac:dyDescent="0.35">
      <c r="B40" s="1"/>
    </row>
  </sheetData>
  <pageMargins left="0.7" right="0.7" top="0.75" bottom="0.75" header="0.3" footer="0.3"/>
  <pageSetup paperSize="9" orientation="portrait" horizontalDpi="360" verticalDpi="36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C9230-B6FF-4299-B819-AE340BEACE9B}">
  <dimension ref="A1:P34"/>
  <sheetViews>
    <sheetView workbookViewId="0">
      <selection activeCell="I8" sqref="I8"/>
    </sheetView>
  </sheetViews>
  <sheetFormatPr defaultRowHeight="14.5" x14ac:dyDescent="0.35"/>
  <cols>
    <col min="1" max="1" width="17.7265625" customWidth="1"/>
    <col min="2" max="2" width="11.453125" bestFit="1" customWidth="1"/>
    <col min="3" max="3" width="10.90625" bestFit="1" customWidth="1"/>
    <col min="4" max="4" width="17.1796875" bestFit="1" customWidth="1"/>
    <col min="5" max="5" width="12.54296875" bestFit="1" customWidth="1"/>
    <col min="6" max="6" width="12" bestFit="1" customWidth="1"/>
    <col min="7" max="7" width="18.26953125" bestFit="1" customWidth="1"/>
    <col min="8" max="8" width="6" bestFit="1" customWidth="1"/>
    <col min="9" max="9" width="17.6328125" bestFit="1" customWidth="1"/>
    <col min="10" max="12" width="13.08984375" bestFit="1" customWidth="1"/>
    <col min="13" max="13" width="9.6328125" bestFit="1" customWidth="1"/>
    <col min="14" max="14" width="13.08984375" bestFit="1" customWidth="1"/>
    <col min="15" max="15" width="5.90625" bestFit="1" customWidth="1"/>
    <col min="16" max="16" width="9.6328125" bestFit="1" customWidth="1"/>
  </cols>
  <sheetData>
    <row r="1" spans="1:16" x14ac:dyDescent="0.35">
      <c r="A1" s="1" t="s">
        <v>92</v>
      </c>
      <c r="B1" s="2" t="s">
        <v>142</v>
      </c>
      <c r="G1" s="2"/>
    </row>
    <row r="2" spans="1:16" x14ac:dyDescent="0.35">
      <c r="A2" s="1" t="s">
        <v>78</v>
      </c>
      <c r="B2" s="1" t="s">
        <v>82</v>
      </c>
      <c r="C2" s="1" t="s">
        <v>84</v>
      </c>
      <c r="D2" s="1" t="s">
        <v>83</v>
      </c>
      <c r="E2" s="1" t="s">
        <v>85</v>
      </c>
      <c r="F2" s="1" t="s">
        <v>86</v>
      </c>
      <c r="G2" s="1" t="s">
        <v>87</v>
      </c>
      <c r="H2" s="1" t="s">
        <v>77</v>
      </c>
      <c r="I2" s="1" t="s">
        <v>114</v>
      </c>
      <c r="J2" s="1" t="s">
        <v>110</v>
      </c>
      <c r="K2" s="1" t="s">
        <v>111</v>
      </c>
      <c r="L2" s="1" t="s">
        <v>115</v>
      </c>
      <c r="M2" s="1" t="s">
        <v>110</v>
      </c>
      <c r="N2" s="1" t="s">
        <v>111</v>
      </c>
      <c r="O2" s="1" t="s">
        <v>112</v>
      </c>
      <c r="P2" s="1" t="s">
        <v>116</v>
      </c>
    </row>
    <row r="3" spans="1:16" x14ac:dyDescent="0.35">
      <c r="A3">
        <v>2</v>
      </c>
      <c r="B3">
        <v>14.9</v>
      </c>
      <c r="C3">
        <v>4.4000000000000004</v>
      </c>
      <c r="D3">
        <f>B3*C3</f>
        <v>65.56</v>
      </c>
      <c r="E3">
        <v>7.78</v>
      </c>
      <c r="F3">
        <v>3.7873000000000001</v>
      </c>
      <c r="G3" s="5">
        <f>E3*F3</f>
        <v>29.465194</v>
      </c>
      <c r="I3">
        <v>12.57</v>
      </c>
      <c r="J3">
        <v>5.19</v>
      </c>
      <c r="K3">
        <f>I3*J3</f>
        <v>65.23830000000001</v>
      </c>
      <c r="L3">
        <v>11.19</v>
      </c>
      <c r="M3">
        <v>4.2300000000000004</v>
      </c>
      <c r="N3">
        <f>L3*M3</f>
        <v>47.3337</v>
      </c>
      <c r="O3">
        <v>-5.4</v>
      </c>
    </row>
    <row r="4" spans="1:16" x14ac:dyDescent="0.35">
      <c r="A4" s="1"/>
      <c r="G4" s="2"/>
    </row>
    <row r="5" spans="1:16" x14ac:dyDescent="0.35">
      <c r="A5" s="1"/>
      <c r="G5" s="2"/>
    </row>
    <row r="6" spans="1:16" x14ac:dyDescent="0.35">
      <c r="A6" s="1" t="s">
        <v>127</v>
      </c>
    </row>
    <row r="7" spans="1:16" x14ac:dyDescent="0.35">
      <c r="A7" s="3" t="s">
        <v>143</v>
      </c>
      <c r="I7" s="3"/>
    </row>
    <row r="8" spans="1:16" x14ac:dyDescent="0.35">
      <c r="A8" s="1" t="s">
        <v>78</v>
      </c>
      <c r="B8" s="1" t="s">
        <v>154</v>
      </c>
      <c r="C8" s="1" t="s">
        <v>155</v>
      </c>
      <c r="D8" s="1" t="s">
        <v>81</v>
      </c>
      <c r="E8" s="1" t="s">
        <v>97</v>
      </c>
      <c r="F8" s="1" t="s">
        <v>138</v>
      </c>
      <c r="G8" s="1" t="s">
        <v>139</v>
      </c>
      <c r="I8" s="1"/>
      <c r="J8" s="1"/>
      <c r="K8" s="1"/>
      <c r="L8" s="1"/>
      <c r="M8" s="1"/>
      <c r="N8" s="1"/>
      <c r="O8" s="1"/>
    </row>
    <row r="9" spans="1:16" x14ac:dyDescent="0.35">
      <c r="A9">
        <v>0</v>
      </c>
      <c r="B9">
        <v>0</v>
      </c>
      <c r="D9">
        <v>0</v>
      </c>
    </row>
    <row r="10" spans="1:16" x14ac:dyDescent="0.35">
      <c r="A10">
        <v>20</v>
      </c>
      <c r="B10">
        <v>23.420999999999999</v>
      </c>
      <c r="C10">
        <v>1.1938</v>
      </c>
      <c r="D10">
        <f>B10*C10</f>
        <v>27.959989799999999</v>
      </c>
    </row>
    <row r="11" spans="1:16" x14ac:dyDescent="0.35">
      <c r="A11">
        <v>40</v>
      </c>
      <c r="B11">
        <v>39.191000000000003</v>
      </c>
      <c r="C11">
        <v>0.97909999999999997</v>
      </c>
      <c r="D11">
        <f t="shared" ref="D11:D29" si="0">B11*C11</f>
        <v>38.371908099999999</v>
      </c>
      <c r="L11" s="1"/>
    </row>
    <row r="12" spans="1:16" x14ac:dyDescent="0.35">
      <c r="A12">
        <v>60</v>
      </c>
      <c r="B12">
        <v>41.046999999999997</v>
      </c>
      <c r="C12">
        <v>0.68340000000000001</v>
      </c>
      <c r="D12">
        <f t="shared" si="0"/>
        <v>28.051519799999998</v>
      </c>
    </row>
    <row r="13" spans="1:16" x14ac:dyDescent="0.35">
      <c r="A13">
        <v>80</v>
      </c>
      <c r="B13">
        <v>41.826000000000001</v>
      </c>
      <c r="C13">
        <v>0.52210000000000001</v>
      </c>
      <c r="D13">
        <f t="shared" si="0"/>
        <v>21.837354600000001</v>
      </c>
    </row>
    <row r="14" spans="1:16" x14ac:dyDescent="0.35">
      <c r="A14">
        <v>100</v>
      </c>
      <c r="B14">
        <v>42.222999999999999</v>
      </c>
      <c r="C14">
        <v>0.42149999999999999</v>
      </c>
      <c r="D14">
        <f t="shared" si="0"/>
        <v>17.7969945</v>
      </c>
    </row>
    <row r="15" spans="1:16" x14ac:dyDescent="0.35">
      <c r="A15">
        <v>120</v>
      </c>
      <c r="B15">
        <v>42.494</v>
      </c>
      <c r="C15">
        <v>0.35339999999999999</v>
      </c>
      <c r="D15">
        <f t="shared" si="0"/>
        <v>15.0173796</v>
      </c>
    </row>
    <row r="16" spans="1:16" x14ac:dyDescent="0.35">
      <c r="A16">
        <v>140</v>
      </c>
      <c r="B16">
        <v>42.668999999999997</v>
      </c>
      <c r="C16">
        <v>0.30399999999999999</v>
      </c>
      <c r="D16">
        <f t="shared" si="0"/>
        <v>12.971375999999999</v>
      </c>
    </row>
    <row r="17" spans="1:14" x14ac:dyDescent="0.35">
      <c r="A17">
        <v>160</v>
      </c>
      <c r="B17">
        <v>42.796999999999997</v>
      </c>
      <c r="C17">
        <v>0.26669999999999999</v>
      </c>
      <c r="D17">
        <f t="shared" si="0"/>
        <v>11.413959899999998</v>
      </c>
    </row>
    <row r="18" spans="1:14" x14ac:dyDescent="0.35">
      <c r="A18">
        <v>180</v>
      </c>
      <c r="B18">
        <v>42.898000000000003</v>
      </c>
      <c r="C18">
        <v>0.23749999999999999</v>
      </c>
      <c r="D18">
        <f t="shared" si="0"/>
        <v>10.188275000000001</v>
      </c>
      <c r="E18" s="1"/>
      <c r="F18" s="1"/>
      <c r="J18" s="1"/>
      <c r="K18" s="1"/>
      <c r="L18" s="1"/>
      <c r="M18" s="1"/>
      <c r="N18" s="1"/>
    </row>
    <row r="19" spans="1:14" x14ac:dyDescent="0.35">
      <c r="A19">
        <v>200</v>
      </c>
      <c r="B19">
        <v>42.97</v>
      </c>
      <c r="C19">
        <v>0.214</v>
      </c>
      <c r="D19">
        <f t="shared" si="0"/>
        <v>9.1955799999999996</v>
      </c>
    </row>
    <row r="20" spans="1:14" x14ac:dyDescent="0.35">
      <c r="A20">
        <v>250</v>
      </c>
      <c r="B20">
        <v>43.116</v>
      </c>
      <c r="C20">
        <v>0.17169999999999999</v>
      </c>
      <c r="D20">
        <f t="shared" si="0"/>
        <v>7.4030171999999999</v>
      </c>
    </row>
    <row r="21" spans="1:14" x14ac:dyDescent="0.35">
      <c r="A21">
        <v>300</v>
      </c>
      <c r="B21">
        <v>43.210999999999999</v>
      </c>
      <c r="C21">
        <v>0.14330000000000001</v>
      </c>
      <c r="D21">
        <f t="shared" si="0"/>
        <v>6.1921363000000005</v>
      </c>
    </row>
    <row r="22" spans="1:14" x14ac:dyDescent="0.35">
      <c r="A22">
        <v>350</v>
      </c>
      <c r="B22">
        <v>43.268999999999998</v>
      </c>
      <c r="C22">
        <v>0.123</v>
      </c>
      <c r="D22">
        <f t="shared" si="0"/>
        <v>5.3220869999999998</v>
      </c>
    </row>
    <row r="23" spans="1:14" x14ac:dyDescent="0.35">
      <c r="A23">
        <v>400</v>
      </c>
      <c r="B23">
        <v>43.317</v>
      </c>
      <c r="C23">
        <v>0.1075</v>
      </c>
      <c r="D23">
        <f t="shared" si="0"/>
        <v>4.6565775</v>
      </c>
    </row>
    <row r="24" spans="1:14" x14ac:dyDescent="0.35">
      <c r="A24">
        <v>450</v>
      </c>
      <c r="B24">
        <v>43.354999999999997</v>
      </c>
      <c r="C24">
        <v>9.5500000000000002E-2</v>
      </c>
      <c r="D24">
        <f t="shared" si="0"/>
        <v>4.1404024999999995</v>
      </c>
    </row>
    <row r="25" spans="1:14" x14ac:dyDescent="0.35">
      <c r="A25">
        <v>500</v>
      </c>
      <c r="B25">
        <v>43.383000000000003</v>
      </c>
      <c r="C25">
        <v>8.6099999999999996E-2</v>
      </c>
      <c r="D25">
        <f t="shared" si="0"/>
        <v>3.7352763000000002</v>
      </c>
    </row>
    <row r="26" spans="1:14" x14ac:dyDescent="0.35">
      <c r="A26">
        <v>550</v>
      </c>
      <c r="B26">
        <v>43.415999999999997</v>
      </c>
      <c r="C26">
        <v>7.8299999999999995E-2</v>
      </c>
      <c r="D26">
        <f t="shared" si="0"/>
        <v>3.3994727999999994</v>
      </c>
    </row>
    <row r="27" spans="1:14" x14ac:dyDescent="0.35">
      <c r="A27">
        <v>600</v>
      </c>
      <c r="B27">
        <v>43.436</v>
      </c>
      <c r="C27">
        <v>7.17E-2</v>
      </c>
      <c r="D27">
        <f t="shared" si="0"/>
        <v>3.1143611999999998</v>
      </c>
    </row>
    <row r="28" spans="1:14" x14ac:dyDescent="0.35">
      <c r="A28">
        <v>650</v>
      </c>
      <c r="B28">
        <v>43.451000000000001</v>
      </c>
      <c r="C28">
        <v>6.6100000000000006E-2</v>
      </c>
      <c r="D28">
        <f t="shared" si="0"/>
        <v>2.8721111000000001</v>
      </c>
    </row>
    <row r="29" spans="1:14" x14ac:dyDescent="0.35">
      <c r="A29">
        <v>700</v>
      </c>
      <c r="B29">
        <v>43.453000000000003</v>
      </c>
      <c r="C29">
        <v>6.1199999999999997E-2</v>
      </c>
      <c r="D29">
        <f t="shared" si="0"/>
        <v>2.6593236</v>
      </c>
    </row>
    <row r="30" spans="1:14" x14ac:dyDescent="0.35">
      <c r="B30">
        <v>43.655000000000001</v>
      </c>
      <c r="C30">
        <v>0</v>
      </c>
    </row>
    <row r="31" spans="1:14" x14ac:dyDescent="0.35">
      <c r="D31" s="1"/>
    </row>
    <row r="34" spans="2:2" x14ac:dyDescent="0.35">
      <c r="B34" s="1"/>
    </row>
  </sheetData>
  <pageMargins left="0.7" right="0.7" top="0.75" bottom="0.75" header="0.3" footer="0.3"/>
  <pageSetup paperSize="9" orientation="portrait" horizontalDpi="360" verticalDpi="360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E00A1-0258-4E2B-AACB-19C2A96A2317}">
  <dimension ref="A1:T38"/>
  <sheetViews>
    <sheetView zoomScale="96" workbookViewId="0">
      <selection activeCell="I8" sqref="I8"/>
    </sheetView>
  </sheetViews>
  <sheetFormatPr defaultRowHeight="14.5" x14ac:dyDescent="0.35"/>
  <cols>
    <col min="1" max="1" width="17.6328125" bestFit="1" customWidth="1"/>
    <col min="2" max="2" width="7.453125" bestFit="1" customWidth="1"/>
    <col min="3" max="3" width="8.81640625" bestFit="1" customWidth="1"/>
    <col min="4" max="4" width="13.08984375" bestFit="1" customWidth="1"/>
    <col min="5" max="5" width="12.08984375" bestFit="1" customWidth="1"/>
    <col min="6" max="6" width="9.81640625" customWidth="1"/>
    <col min="8" max="8" width="17.6328125" bestFit="1" customWidth="1"/>
    <col min="9" max="9" width="11.453125" bestFit="1" customWidth="1"/>
    <col min="10" max="10" width="10.90625" bestFit="1" customWidth="1"/>
    <col min="11" max="11" width="17.1796875" bestFit="1" customWidth="1"/>
    <col min="12" max="12" width="12.54296875" bestFit="1" customWidth="1"/>
    <col min="13" max="13" width="12" bestFit="1" customWidth="1"/>
    <col min="14" max="14" width="18.26953125" bestFit="1" customWidth="1"/>
    <col min="15" max="15" width="17.6328125" bestFit="1" customWidth="1"/>
    <col min="16" max="16" width="7.453125" bestFit="1" customWidth="1"/>
    <col min="18" max="18" width="13.08984375" bestFit="1" customWidth="1"/>
    <col min="19" max="19" width="9.6328125" bestFit="1" customWidth="1"/>
  </cols>
  <sheetData>
    <row r="1" spans="1:20" x14ac:dyDescent="0.35">
      <c r="A1" s="1" t="s">
        <v>90</v>
      </c>
      <c r="D1" t="s">
        <v>185</v>
      </c>
      <c r="H1" s="1"/>
      <c r="N1" s="2"/>
    </row>
    <row r="2" spans="1:20" x14ac:dyDescent="0.35">
      <c r="A2" s="3"/>
      <c r="H2" s="3"/>
      <c r="N2" s="2"/>
      <c r="O2" s="3"/>
    </row>
    <row r="3" spans="1:20" x14ac:dyDescent="0.35">
      <c r="A3" s="3" t="s">
        <v>143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 x14ac:dyDescent="0.35">
      <c r="A4" s="1" t="s">
        <v>78</v>
      </c>
      <c r="B4" s="1" t="s">
        <v>154</v>
      </c>
      <c r="C4" s="1" t="s">
        <v>155</v>
      </c>
      <c r="D4" s="1" t="s">
        <v>81</v>
      </c>
      <c r="E4" s="1" t="s">
        <v>97</v>
      </c>
      <c r="F4" s="1" t="s">
        <v>138</v>
      </c>
    </row>
    <row r="5" spans="1:20" x14ac:dyDescent="0.35">
      <c r="A5">
        <v>0</v>
      </c>
      <c r="B5">
        <v>0</v>
      </c>
      <c r="D5">
        <v>0</v>
      </c>
    </row>
    <row r="6" spans="1:20" x14ac:dyDescent="0.35">
      <c r="A6">
        <v>20</v>
      </c>
      <c r="B6">
        <v>23.420999999999999</v>
      </c>
      <c r="C6">
        <v>1.2034</v>
      </c>
      <c r="D6">
        <f>B6*C6</f>
        <v>28.1848314</v>
      </c>
      <c r="E6">
        <v>61</v>
      </c>
    </row>
    <row r="7" spans="1:20" x14ac:dyDescent="0.35">
      <c r="A7">
        <v>40</v>
      </c>
      <c r="B7">
        <v>40.088000000000001</v>
      </c>
      <c r="C7">
        <v>1.0016</v>
      </c>
      <c r="D7">
        <f t="shared" ref="D7:D25" si="0">B7*C7</f>
        <v>40.152140800000005</v>
      </c>
    </row>
    <row r="8" spans="1:20" x14ac:dyDescent="0.35">
      <c r="A8">
        <v>60</v>
      </c>
      <c r="B8">
        <v>42.052</v>
      </c>
      <c r="C8">
        <v>0.6996</v>
      </c>
      <c r="D8">
        <f t="shared" si="0"/>
        <v>29.419579200000001</v>
      </c>
    </row>
    <row r="9" spans="1:20" x14ac:dyDescent="0.35">
      <c r="A9">
        <v>80</v>
      </c>
      <c r="B9">
        <v>42.762999999999998</v>
      </c>
      <c r="C9">
        <v>0.53369999999999995</v>
      </c>
      <c r="D9">
        <f t="shared" si="0"/>
        <v>22.822613099999998</v>
      </c>
    </row>
    <row r="10" spans="1:20" x14ac:dyDescent="0.35">
      <c r="A10">
        <v>100</v>
      </c>
      <c r="B10">
        <v>43.152000000000001</v>
      </c>
      <c r="C10">
        <v>0.43090000000000001</v>
      </c>
      <c r="D10">
        <f t="shared" si="0"/>
        <v>18.594196800000002</v>
      </c>
    </row>
    <row r="11" spans="1:20" x14ac:dyDescent="0.35">
      <c r="A11">
        <v>120</v>
      </c>
      <c r="B11">
        <v>43.381</v>
      </c>
      <c r="C11">
        <v>0.36080000000000001</v>
      </c>
      <c r="D11">
        <f t="shared" si="0"/>
        <v>15.6518648</v>
      </c>
      <c r="P11" s="1"/>
    </row>
    <row r="12" spans="1:20" x14ac:dyDescent="0.35">
      <c r="A12">
        <v>140</v>
      </c>
      <c r="B12">
        <v>43.545000000000002</v>
      </c>
      <c r="C12">
        <v>0.31030000000000002</v>
      </c>
      <c r="D12">
        <f t="shared" si="0"/>
        <v>13.512013500000002</v>
      </c>
    </row>
    <row r="13" spans="1:20" x14ac:dyDescent="0.35">
      <c r="A13">
        <v>160</v>
      </c>
      <c r="B13">
        <v>43.664999999999999</v>
      </c>
      <c r="C13">
        <v>0.27200000000000002</v>
      </c>
      <c r="D13">
        <f t="shared" si="0"/>
        <v>11.87688</v>
      </c>
    </row>
    <row r="14" spans="1:20" x14ac:dyDescent="0.35">
      <c r="A14">
        <v>180</v>
      </c>
      <c r="B14">
        <v>43.719000000000001</v>
      </c>
      <c r="C14">
        <v>0.24210000000000001</v>
      </c>
      <c r="D14">
        <f t="shared" si="0"/>
        <v>10.5843699</v>
      </c>
      <c r="E14" s="1"/>
      <c r="F14" s="1"/>
    </row>
    <row r="15" spans="1:20" x14ac:dyDescent="0.35">
      <c r="A15">
        <v>200</v>
      </c>
      <c r="B15">
        <v>43.722000000000001</v>
      </c>
      <c r="C15">
        <v>0.2177</v>
      </c>
      <c r="D15">
        <f t="shared" si="0"/>
        <v>9.5182794000000008</v>
      </c>
    </row>
    <row r="16" spans="1:20" x14ac:dyDescent="0.35">
      <c r="A16">
        <v>250</v>
      </c>
      <c r="B16">
        <v>43.734000000000002</v>
      </c>
      <c r="C16">
        <v>0.17430000000000001</v>
      </c>
      <c r="D16">
        <f t="shared" si="0"/>
        <v>7.622836200000001</v>
      </c>
    </row>
    <row r="17" spans="1:4" x14ac:dyDescent="0.35">
      <c r="A17">
        <v>300</v>
      </c>
      <c r="B17">
        <v>43.813000000000002</v>
      </c>
      <c r="C17">
        <v>0.1454</v>
      </c>
      <c r="D17">
        <f t="shared" si="0"/>
        <v>6.3704102000000002</v>
      </c>
    </row>
    <row r="18" spans="1:4" x14ac:dyDescent="0.35">
      <c r="A18">
        <v>350</v>
      </c>
      <c r="B18">
        <v>43.866999999999997</v>
      </c>
      <c r="C18">
        <v>0.1245</v>
      </c>
      <c r="D18">
        <f t="shared" si="0"/>
        <v>5.4614414999999994</v>
      </c>
    </row>
    <row r="19" spans="1:4" x14ac:dyDescent="0.35">
      <c r="A19">
        <v>400</v>
      </c>
      <c r="B19">
        <v>43.892000000000003</v>
      </c>
      <c r="C19">
        <v>0.1089</v>
      </c>
      <c r="D19">
        <f t="shared" si="0"/>
        <v>4.7798388000000003</v>
      </c>
    </row>
    <row r="20" spans="1:4" x14ac:dyDescent="0.35">
      <c r="A20">
        <v>450</v>
      </c>
      <c r="B20">
        <v>43.905999999999999</v>
      </c>
      <c r="C20">
        <v>9.7000000000000003E-2</v>
      </c>
      <c r="D20">
        <f t="shared" si="0"/>
        <v>4.2588819999999998</v>
      </c>
    </row>
    <row r="21" spans="1:4" x14ac:dyDescent="0.35">
      <c r="A21">
        <v>500</v>
      </c>
      <c r="B21">
        <v>43.932000000000002</v>
      </c>
      <c r="C21">
        <v>8.72E-2</v>
      </c>
      <c r="D21">
        <f t="shared" si="0"/>
        <v>3.8308704000000002</v>
      </c>
    </row>
    <row r="22" spans="1:4" x14ac:dyDescent="0.35">
      <c r="A22">
        <v>550</v>
      </c>
      <c r="B22">
        <v>43.933999999999997</v>
      </c>
      <c r="C22">
        <v>7.9100000000000004E-2</v>
      </c>
      <c r="D22">
        <f t="shared" si="0"/>
        <v>3.4751794</v>
      </c>
    </row>
    <row r="23" spans="1:4" x14ac:dyDescent="0.35">
      <c r="A23">
        <v>600</v>
      </c>
      <c r="B23">
        <v>43.941000000000003</v>
      </c>
      <c r="C23">
        <v>7.2400000000000006E-2</v>
      </c>
      <c r="D23">
        <f t="shared" si="0"/>
        <v>3.1813284000000004</v>
      </c>
    </row>
    <row r="24" spans="1:4" x14ac:dyDescent="0.35">
      <c r="A24">
        <v>650</v>
      </c>
      <c r="B24">
        <v>43.927</v>
      </c>
      <c r="C24">
        <v>6.6900000000000001E-2</v>
      </c>
      <c r="D24">
        <f t="shared" si="0"/>
        <v>2.9387162999999998</v>
      </c>
    </row>
    <row r="25" spans="1:4" x14ac:dyDescent="0.35">
      <c r="A25">
        <v>700</v>
      </c>
      <c r="B25">
        <v>43.939</v>
      </c>
      <c r="C25">
        <v>6.2E-2</v>
      </c>
      <c r="D25">
        <f t="shared" si="0"/>
        <v>2.724218</v>
      </c>
    </row>
    <row r="26" spans="1:4" x14ac:dyDescent="0.35">
      <c r="B26">
        <v>44.814999999999998</v>
      </c>
      <c r="C26">
        <v>0</v>
      </c>
    </row>
    <row r="37" spans="15:20" x14ac:dyDescent="0.35">
      <c r="O37" s="3"/>
    </row>
    <row r="38" spans="15:20" x14ac:dyDescent="0.35">
      <c r="O38" s="1"/>
      <c r="P38" s="1"/>
      <c r="Q38" s="1"/>
      <c r="R38" s="1"/>
      <c r="S38" s="1"/>
      <c r="T38" s="1"/>
    </row>
  </sheetData>
  <pageMargins left="0.7" right="0.7" top="0.75" bottom="0.75" header="0.3" footer="0.3"/>
  <pageSetup paperSize="9"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2167B-E081-4913-8C77-0EE7E0D7B0BA}">
  <dimension ref="A1:P46"/>
  <sheetViews>
    <sheetView workbookViewId="0">
      <selection activeCell="D36" sqref="D36"/>
    </sheetView>
  </sheetViews>
  <sheetFormatPr defaultRowHeight="14.5" x14ac:dyDescent="0.35"/>
  <cols>
    <col min="1" max="1" width="17.7265625" customWidth="1"/>
    <col min="2" max="2" width="11.453125" bestFit="1" customWidth="1"/>
    <col min="3" max="3" width="10.90625" bestFit="1" customWidth="1"/>
    <col min="4" max="4" width="17.1796875" bestFit="1" customWidth="1"/>
    <col min="5" max="5" width="12.54296875" bestFit="1" customWidth="1"/>
    <col min="6" max="6" width="12" bestFit="1" customWidth="1"/>
    <col min="7" max="7" width="18.26953125" bestFit="1" customWidth="1"/>
    <col min="8" max="8" width="6" bestFit="1" customWidth="1"/>
    <col min="9" max="9" width="17.6328125" bestFit="1" customWidth="1"/>
    <col min="10" max="12" width="13.08984375" bestFit="1" customWidth="1"/>
    <col min="13" max="13" width="9.6328125" bestFit="1" customWidth="1"/>
    <col min="14" max="14" width="13.08984375" bestFit="1" customWidth="1"/>
    <col min="15" max="15" width="5.90625" bestFit="1" customWidth="1"/>
    <col min="16" max="16" width="9.6328125" bestFit="1" customWidth="1"/>
  </cols>
  <sheetData>
    <row r="1" spans="1:16" x14ac:dyDescent="0.35">
      <c r="A1" s="1" t="s">
        <v>92</v>
      </c>
      <c r="B1" s="2" t="s">
        <v>130</v>
      </c>
      <c r="G1" s="2"/>
    </row>
    <row r="2" spans="1:16" x14ac:dyDescent="0.35">
      <c r="A2" s="1" t="s">
        <v>78</v>
      </c>
      <c r="B2" s="1" t="s">
        <v>82</v>
      </c>
      <c r="C2" s="1" t="s">
        <v>84</v>
      </c>
      <c r="D2" s="1" t="s">
        <v>83</v>
      </c>
      <c r="E2" s="1" t="s">
        <v>85</v>
      </c>
      <c r="F2" s="1" t="s">
        <v>86</v>
      </c>
      <c r="G2" s="1" t="s">
        <v>87</v>
      </c>
      <c r="H2" s="1" t="s">
        <v>77</v>
      </c>
      <c r="I2" s="1" t="s">
        <v>114</v>
      </c>
      <c r="J2" s="1" t="s">
        <v>110</v>
      </c>
      <c r="K2" s="1" t="s">
        <v>111</v>
      </c>
      <c r="L2" s="1" t="s">
        <v>115</v>
      </c>
      <c r="M2" s="1" t="s">
        <v>110</v>
      </c>
      <c r="N2" s="1" t="s">
        <v>111</v>
      </c>
      <c r="O2" s="1" t="s">
        <v>112</v>
      </c>
      <c r="P2" s="1" t="s">
        <v>116</v>
      </c>
    </row>
    <row r="3" spans="1:16" x14ac:dyDescent="0.35">
      <c r="A3">
        <v>2</v>
      </c>
      <c r="B3">
        <v>15.2</v>
      </c>
      <c r="C3">
        <v>1.31</v>
      </c>
      <c r="E3">
        <v>4.3899999999999997</v>
      </c>
      <c r="F3">
        <v>2.2799</v>
      </c>
      <c r="G3" s="2">
        <f>E3*F3</f>
        <v>10.008761</v>
      </c>
      <c r="I3">
        <v>14.52</v>
      </c>
      <c r="J3">
        <v>1.55</v>
      </c>
      <c r="L3">
        <v>7.56</v>
      </c>
      <c r="M3">
        <v>2.52</v>
      </c>
      <c r="P3">
        <v>74</v>
      </c>
    </row>
    <row r="4" spans="1:16" x14ac:dyDescent="0.35">
      <c r="A4" s="1"/>
      <c r="G4" s="2"/>
    </row>
    <row r="5" spans="1:16" x14ac:dyDescent="0.35">
      <c r="A5" s="1"/>
      <c r="G5" s="2"/>
    </row>
    <row r="6" spans="1:16" x14ac:dyDescent="0.35">
      <c r="A6" s="1" t="s">
        <v>127</v>
      </c>
    </row>
    <row r="7" spans="1:16" x14ac:dyDescent="0.35">
      <c r="A7" s="3" t="s">
        <v>143</v>
      </c>
      <c r="I7" s="3"/>
    </row>
    <row r="8" spans="1:16" x14ac:dyDescent="0.35">
      <c r="A8" s="1" t="s">
        <v>78</v>
      </c>
      <c r="B8" s="1" t="s">
        <v>154</v>
      </c>
      <c r="C8" s="1" t="s">
        <v>155</v>
      </c>
      <c r="D8" s="1" t="s">
        <v>81</v>
      </c>
      <c r="E8" s="1" t="s">
        <v>97</v>
      </c>
      <c r="F8" s="1" t="s">
        <v>138</v>
      </c>
      <c r="G8" s="1" t="s">
        <v>139</v>
      </c>
      <c r="I8" s="1"/>
      <c r="J8" s="1"/>
      <c r="K8" s="1"/>
      <c r="L8" s="1"/>
      <c r="M8" s="1"/>
      <c r="N8" s="1"/>
      <c r="O8" s="1"/>
    </row>
    <row r="9" spans="1:16" x14ac:dyDescent="0.35">
      <c r="A9">
        <v>0</v>
      </c>
      <c r="B9">
        <v>0</v>
      </c>
    </row>
    <row r="10" spans="1:16" x14ac:dyDescent="0.35">
      <c r="A10">
        <v>20</v>
      </c>
      <c r="B10">
        <v>2.0680000000000001</v>
      </c>
      <c r="C10">
        <v>0.1032</v>
      </c>
      <c r="D10">
        <f>B10*C10</f>
        <v>0.21341760000000001</v>
      </c>
      <c r="E10">
        <v>71.3</v>
      </c>
    </row>
    <row r="11" spans="1:16" x14ac:dyDescent="0.35">
      <c r="A11">
        <v>40</v>
      </c>
      <c r="B11">
        <v>4.1740000000000004</v>
      </c>
      <c r="C11">
        <v>0.10290000000000001</v>
      </c>
      <c r="D11">
        <f t="shared" ref="D11:D35" si="0">B11*C11</f>
        <v>0.42950460000000007</v>
      </c>
      <c r="L11" s="1"/>
    </row>
    <row r="12" spans="1:16" x14ac:dyDescent="0.35">
      <c r="A12">
        <v>60</v>
      </c>
      <c r="B12">
        <v>6.2140000000000004</v>
      </c>
      <c r="C12">
        <v>0.1027</v>
      </c>
      <c r="D12">
        <f t="shared" si="0"/>
        <v>0.63817780000000002</v>
      </c>
    </row>
    <row r="13" spans="1:16" x14ac:dyDescent="0.35">
      <c r="A13">
        <v>80</v>
      </c>
      <c r="B13">
        <v>8.2759999999999998</v>
      </c>
      <c r="C13">
        <v>0.1026</v>
      </c>
      <c r="D13">
        <f t="shared" si="0"/>
        <v>0.84911759999999992</v>
      </c>
    </row>
    <row r="14" spans="1:16" x14ac:dyDescent="0.35">
      <c r="A14">
        <v>100</v>
      </c>
      <c r="B14">
        <v>10.308</v>
      </c>
      <c r="C14">
        <v>0.1023</v>
      </c>
      <c r="D14">
        <f t="shared" si="0"/>
        <v>1.0545084</v>
      </c>
    </row>
    <row r="15" spans="1:16" x14ac:dyDescent="0.35">
      <c r="A15">
        <v>120</v>
      </c>
      <c r="B15">
        <v>12.343999999999999</v>
      </c>
      <c r="C15">
        <v>0.1021</v>
      </c>
      <c r="D15">
        <f t="shared" si="0"/>
        <v>1.2603224</v>
      </c>
    </row>
    <row r="16" spans="1:16" x14ac:dyDescent="0.35">
      <c r="A16">
        <v>140</v>
      </c>
      <c r="B16">
        <v>14.281000000000001</v>
      </c>
      <c r="C16">
        <v>0.1012</v>
      </c>
      <c r="D16">
        <f t="shared" si="0"/>
        <v>1.4452372</v>
      </c>
    </row>
    <row r="17" spans="1:14" x14ac:dyDescent="0.35">
      <c r="A17">
        <v>160</v>
      </c>
      <c r="B17">
        <v>16.207000000000001</v>
      </c>
      <c r="C17">
        <v>0.1004</v>
      </c>
      <c r="D17">
        <f t="shared" si="0"/>
        <v>1.6271828000000002</v>
      </c>
    </row>
    <row r="18" spans="1:14" x14ac:dyDescent="0.35">
      <c r="A18">
        <v>180</v>
      </c>
      <c r="B18">
        <v>18.045999999999999</v>
      </c>
      <c r="C18">
        <v>9.9400000000000002E-2</v>
      </c>
      <c r="D18">
        <f t="shared" si="0"/>
        <v>1.7937723999999999</v>
      </c>
      <c r="E18" s="1"/>
      <c r="F18" s="1"/>
      <c r="J18" s="1"/>
      <c r="K18" s="1"/>
      <c r="L18" s="1"/>
      <c r="M18" s="1"/>
      <c r="N18" s="1"/>
    </row>
    <row r="19" spans="1:14" x14ac:dyDescent="0.35">
      <c r="A19">
        <v>200</v>
      </c>
      <c r="B19">
        <v>19.920999999999999</v>
      </c>
      <c r="C19">
        <v>9.8799999999999999E-2</v>
      </c>
      <c r="D19">
        <f t="shared" si="0"/>
        <v>1.9681948</v>
      </c>
    </row>
    <row r="20" spans="1:14" x14ac:dyDescent="0.35">
      <c r="A20">
        <v>220</v>
      </c>
      <c r="B20">
        <v>21.786999999999999</v>
      </c>
      <c r="C20">
        <v>9.8100000000000007E-2</v>
      </c>
      <c r="D20">
        <f t="shared" si="0"/>
        <v>2.1373047000000001</v>
      </c>
    </row>
    <row r="21" spans="1:14" x14ac:dyDescent="0.35">
      <c r="A21">
        <v>240</v>
      </c>
      <c r="B21">
        <v>23.600999999999999</v>
      </c>
      <c r="C21">
        <v>9.7500000000000003E-2</v>
      </c>
      <c r="D21">
        <f t="shared" si="0"/>
        <v>2.3010975</v>
      </c>
    </row>
    <row r="22" spans="1:14" x14ac:dyDescent="0.35">
      <c r="A22">
        <v>260</v>
      </c>
      <c r="B22">
        <v>25.425999999999998</v>
      </c>
      <c r="C22">
        <v>9.69E-2</v>
      </c>
      <c r="D22">
        <f t="shared" si="0"/>
        <v>2.4637794</v>
      </c>
      <c r="E22" s="1"/>
    </row>
    <row r="23" spans="1:14" x14ac:dyDescent="0.35">
      <c r="A23">
        <v>280</v>
      </c>
      <c r="B23">
        <v>27.164999999999999</v>
      </c>
      <c r="C23">
        <v>9.6299999999999997E-2</v>
      </c>
      <c r="D23">
        <f t="shared" si="0"/>
        <v>2.6159895</v>
      </c>
    </row>
    <row r="24" spans="1:14" x14ac:dyDescent="0.35">
      <c r="A24">
        <v>300</v>
      </c>
      <c r="B24">
        <v>29.009</v>
      </c>
      <c r="C24">
        <v>9.5899999999999999E-2</v>
      </c>
      <c r="D24">
        <f t="shared" si="0"/>
        <v>2.7819631</v>
      </c>
    </row>
    <row r="25" spans="1:14" x14ac:dyDescent="0.35">
      <c r="A25">
        <v>320</v>
      </c>
      <c r="B25">
        <v>30.727</v>
      </c>
      <c r="C25">
        <v>9.5200000000000007E-2</v>
      </c>
      <c r="D25">
        <f t="shared" si="0"/>
        <v>2.9252104000000001</v>
      </c>
    </row>
    <row r="26" spans="1:14" x14ac:dyDescent="0.35">
      <c r="A26">
        <v>340</v>
      </c>
      <c r="B26">
        <v>32.430999999999997</v>
      </c>
      <c r="C26">
        <v>9.4500000000000001E-2</v>
      </c>
      <c r="D26">
        <f t="shared" si="0"/>
        <v>3.0647294999999999</v>
      </c>
    </row>
    <row r="27" spans="1:14" x14ac:dyDescent="0.35">
      <c r="A27">
        <v>360</v>
      </c>
      <c r="B27">
        <v>33.865000000000002</v>
      </c>
      <c r="C27">
        <v>9.3299999999999994E-2</v>
      </c>
      <c r="D27">
        <f t="shared" si="0"/>
        <v>3.1596044999999999</v>
      </c>
    </row>
    <row r="28" spans="1:14" x14ac:dyDescent="0.35">
      <c r="A28">
        <v>380</v>
      </c>
      <c r="B28">
        <v>35.420999999999999</v>
      </c>
      <c r="C28">
        <v>9.2399999999999996E-2</v>
      </c>
      <c r="D28">
        <f t="shared" si="0"/>
        <v>3.2729003999999997</v>
      </c>
    </row>
    <row r="29" spans="1:14" x14ac:dyDescent="0.35">
      <c r="A29">
        <v>400</v>
      </c>
      <c r="B29">
        <v>37.082999999999998</v>
      </c>
      <c r="C29">
        <v>9.1899999999999996E-2</v>
      </c>
      <c r="D29">
        <f t="shared" si="0"/>
        <v>3.4079276999999997</v>
      </c>
    </row>
    <row r="30" spans="1:14" x14ac:dyDescent="0.35">
      <c r="A30">
        <v>450</v>
      </c>
      <c r="B30">
        <v>41.29</v>
      </c>
      <c r="C30">
        <v>9.0899999999999995E-2</v>
      </c>
      <c r="D30">
        <f t="shared" si="0"/>
        <v>3.7532609999999997</v>
      </c>
    </row>
    <row r="31" spans="1:14" x14ac:dyDescent="0.35">
      <c r="A31">
        <v>500</v>
      </c>
      <c r="B31">
        <v>42.412999999999997</v>
      </c>
      <c r="C31">
        <v>8.4099999999999994E-2</v>
      </c>
      <c r="D31">
        <f t="shared" si="0"/>
        <v>3.5669332999999996</v>
      </c>
    </row>
    <row r="32" spans="1:14" x14ac:dyDescent="0.35">
      <c r="A32">
        <v>550</v>
      </c>
      <c r="B32">
        <v>42.628999999999998</v>
      </c>
      <c r="C32">
        <v>7.6700000000000004E-2</v>
      </c>
      <c r="D32">
        <f t="shared" si="0"/>
        <v>3.2696442999999999</v>
      </c>
    </row>
    <row r="33" spans="1:5" x14ac:dyDescent="0.35">
      <c r="A33">
        <v>600</v>
      </c>
      <c r="B33">
        <v>42.792000000000002</v>
      </c>
      <c r="C33">
        <v>7.0499999999999993E-2</v>
      </c>
      <c r="D33">
        <f t="shared" si="0"/>
        <v>3.0168359999999996</v>
      </c>
    </row>
    <row r="34" spans="1:5" x14ac:dyDescent="0.35">
      <c r="A34">
        <v>650</v>
      </c>
      <c r="B34">
        <v>42.906999999999996</v>
      </c>
      <c r="C34">
        <v>6.5299999999999997E-2</v>
      </c>
      <c r="D34">
        <f t="shared" si="0"/>
        <v>2.8018270999999997</v>
      </c>
    </row>
    <row r="35" spans="1:5" x14ac:dyDescent="0.35">
      <c r="A35">
        <v>700</v>
      </c>
      <c r="B35">
        <v>42.991999999999997</v>
      </c>
      <c r="C35">
        <v>6.0600000000000001E-2</v>
      </c>
      <c r="D35">
        <f t="shared" si="0"/>
        <v>2.6053151999999997</v>
      </c>
    </row>
    <row r="36" spans="1:5" x14ac:dyDescent="0.35">
      <c r="B36">
        <v>43.610999999999997</v>
      </c>
      <c r="C36">
        <v>0</v>
      </c>
    </row>
    <row r="37" spans="1:5" x14ac:dyDescent="0.35">
      <c r="A37" s="1"/>
    </row>
    <row r="38" spans="1:5" x14ac:dyDescent="0.35">
      <c r="A38" s="1"/>
      <c r="B38" s="1"/>
      <c r="C38" s="1"/>
      <c r="D38" s="1"/>
      <c r="E38" s="1"/>
    </row>
    <row r="43" spans="1:5" x14ac:dyDescent="0.35">
      <c r="D43" s="1"/>
    </row>
    <row r="46" spans="1:5" x14ac:dyDescent="0.35">
      <c r="B46" s="1"/>
    </row>
  </sheetData>
  <pageMargins left="0.7" right="0.7" top="0.75" bottom="0.75" header="0.3" footer="0.3"/>
  <pageSetup paperSize="9"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134E5-AE02-4D66-B13B-E2DF10FC9798}">
  <dimension ref="A1:P46"/>
  <sheetViews>
    <sheetView workbookViewId="0">
      <selection activeCell="F17" sqref="F17"/>
    </sheetView>
  </sheetViews>
  <sheetFormatPr defaultRowHeight="14.5" x14ac:dyDescent="0.35"/>
  <cols>
    <col min="1" max="1" width="17.7265625" customWidth="1"/>
    <col min="2" max="2" width="11.453125" bestFit="1" customWidth="1"/>
    <col min="3" max="3" width="10.90625" bestFit="1" customWidth="1"/>
    <col min="4" max="4" width="17.1796875" bestFit="1" customWidth="1"/>
    <col min="5" max="5" width="12.54296875" bestFit="1" customWidth="1"/>
    <col min="6" max="6" width="12" bestFit="1" customWidth="1"/>
    <col min="7" max="7" width="18.26953125" bestFit="1" customWidth="1"/>
    <col min="8" max="8" width="6" bestFit="1" customWidth="1"/>
    <col min="9" max="9" width="17.6328125" bestFit="1" customWidth="1"/>
    <col min="10" max="12" width="13.08984375" bestFit="1" customWidth="1"/>
    <col min="13" max="13" width="9.6328125" bestFit="1" customWidth="1"/>
    <col min="14" max="14" width="13.08984375" bestFit="1" customWidth="1"/>
    <col min="15" max="15" width="5.90625" bestFit="1" customWidth="1"/>
    <col min="16" max="16" width="9.6328125" bestFit="1" customWidth="1"/>
  </cols>
  <sheetData>
    <row r="1" spans="1:16" x14ac:dyDescent="0.35">
      <c r="A1" s="1" t="s">
        <v>92</v>
      </c>
      <c r="B1" s="2" t="s">
        <v>129</v>
      </c>
      <c r="G1" s="2"/>
    </row>
    <row r="2" spans="1:16" x14ac:dyDescent="0.35">
      <c r="A2" s="1" t="s">
        <v>78</v>
      </c>
      <c r="B2" s="1" t="s">
        <v>82</v>
      </c>
      <c r="C2" s="1" t="s">
        <v>84</v>
      </c>
      <c r="D2" s="1" t="s">
        <v>83</v>
      </c>
      <c r="E2" s="1" t="s">
        <v>85</v>
      </c>
      <c r="F2" s="1" t="s">
        <v>86</v>
      </c>
      <c r="G2" s="1" t="s">
        <v>87</v>
      </c>
      <c r="H2" s="1" t="s">
        <v>77</v>
      </c>
      <c r="I2" s="1" t="s">
        <v>114</v>
      </c>
      <c r="J2" s="1" t="s">
        <v>110</v>
      </c>
      <c r="K2" s="1" t="s">
        <v>111</v>
      </c>
      <c r="L2" s="1" t="s">
        <v>115</v>
      </c>
      <c r="M2" s="1" t="s">
        <v>110</v>
      </c>
      <c r="N2" s="1" t="s">
        <v>111</v>
      </c>
      <c r="O2" s="1" t="s">
        <v>112</v>
      </c>
      <c r="P2" s="1" t="s">
        <v>116</v>
      </c>
    </row>
    <row r="3" spans="1:16" x14ac:dyDescent="0.35">
      <c r="A3">
        <v>2</v>
      </c>
      <c r="B3">
        <v>19.7</v>
      </c>
      <c r="C3">
        <v>1.39</v>
      </c>
      <c r="E3">
        <v>4.25</v>
      </c>
      <c r="F3">
        <v>2.2113</v>
      </c>
      <c r="G3" s="2">
        <f>E3*F3</f>
        <v>9.3980250000000005</v>
      </c>
      <c r="I3">
        <v>18.84</v>
      </c>
      <c r="J3">
        <v>1.64</v>
      </c>
      <c r="L3">
        <v>7.47</v>
      </c>
      <c r="M3">
        <v>2.5</v>
      </c>
    </row>
    <row r="4" spans="1:16" x14ac:dyDescent="0.35">
      <c r="A4" s="1"/>
      <c r="G4" s="2"/>
    </row>
    <row r="5" spans="1:16" x14ac:dyDescent="0.35">
      <c r="A5" s="1"/>
      <c r="G5" s="2"/>
    </row>
    <row r="6" spans="1:16" x14ac:dyDescent="0.35">
      <c r="A6" s="1" t="s">
        <v>127</v>
      </c>
    </row>
    <row r="7" spans="1:16" x14ac:dyDescent="0.35">
      <c r="A7" s="3" t="s">
        <v>143</v>
      </c>
      <c r="I7" s="3"/>
    </row>
    <row r="8" spans="1:16" x14ac:dyDescent="0.35">
      <c r="A8" s="1" t="s">
        <v>78</v>
      </c>
      <c r="B8" s="1" t="s">
        <v>154</v>
      </c>
      <c r="C8" s="1" t="s">
        <v>155</v>
      </c>
      <c r="D8" s="1" t="s">
        <v>81</v>
      </c>
      <c r="E8" s="1" t="s">
        <v>97</v>
      </c>
      <c r="F8" s="1" t="s">
        <v>138</v>
      </c>
      <c r="G8" s="1" t="s">
        <v>139</v>
      </c>
      <c r="I8" s="1"/>
      <c r="J8" s="1"/>
      <c r="K8" s="1"/>
      <c r="L8" s="1"/>
      <c r="M8" s="1"/>
      <c r="N8" s="1"/>
      <c r="O8" s="1"/>
    </row>
    <row r="9" spans="1:16" x14ac:dyDescent="0.35">
      <c r="A9">
        <v>0</v>
      </c>
      <c r="B9">
        <v>0</v>
      </c>
      <c r="D9">
        <v>0</v>
      </c>
      <c r="E9" t="s">
        <v>153</v>
      </c>
    </row>
    <row r="10" spans="1:16" x14ac:dyDescent="0.35">
      <c r="A10">
        <v>20</v>
      </c>
      <c r="B10">
        <v>2.0619999999999998</v>
      </c>
      <c r="C10">
        <v>0.1026</v>
      </c>
      <c r="D10">
        <f>B10*C10</f>
        <v>0.21156119999999998</v>
      </c>
    </row>
    <row r="11" spans="1:16" x14ac:dyDescent="0.35">
      <c r="A11">
        <v>40</v>
      </c>
      <c r="B11">
        <v>4.085</v>
      </c>
      <c r="C11">
        <v>0.1014</v>
      </c>
      <c r="D11">
        <f t="shared" ref="D11:D35" si="0">B11*C11</f>
        <v>0.414219</v>
      </c>
      <c r="L11" s="1"/>
    </row>
    <row r="12" spans="1:16" x14ac:dyDescent="0.35">
      <c r="A12">
        <v>60</v>
      </c>
      <c r="B12">
        <v>6.0789999999999997</v>
      </c>
      <c r="C12">
        <v>0.10059999999999999</v>
      </c>
      <c r="D12">
        <f t="shared" si="0"/>
        <v>0.61154739999999996</v>
      </c>
    </row>
    <row r="13" spans="1:16" x14ac:dyDescent="0.35">
      <c r="A13">
        <v>80</v>
      </c>
      <c r="B13">
        <v>8.0909999999999993</v>
      </c>
      <c r="C13">
        <v>0.1003</v>
      </c>
      <c r="D13">
        <f t="shared" si="0"/>
        <v>0.81152729999999995</v>
      </c>
    </row>
    <row r="14" spans="1:16" x14ac:dyDescent="0.35">
      <c r="A14">
        <v>100</v>
      </c>
      <c r="B14">
        <v>10.071999999999999</v>
      </c>
      <c r="C14">
        <v>0.10009999999999999</v>
      </c>
      <c r="D14">
        <f t="shared" si="0"/>
        <v>1.0082072</v>
      </c>
    </row>
    <row r="15" spans="1:16" x14ac:dyDescent="0.35">
      <c r="A15">
        <v>120</v>
      </c>
      <c r="B15">
        <v>12.081</v>
      </c>
      <c r="C15">
        <v>0.1</v>
      </c>
      <c r="D15">
        <f t="shared" si="0"/>
        <v>1.2081</v>
      </c>
    </row>
    <row r="16" spans="1:16" x14ac:dyDescent="0.35">
      <c r="A16">
        <v>140</v>
      </c>
      <c r="B16">
        <v>13.989000000000001</v>
      </c>
      <c r="C16">
        <v>9.9199999999999997E-2</v>
      </c>
      <c r="D16">
        <f t="shared" si="0"/>
        <v>1.3877088</v>
      </c>
    </row>
    <row r="17" spans="1:14" x14ac:dyDescent="0.35">
      <c r="A17">
        <v>160</v>
      </c>
      <c r="B17">
        <v>15.888999999999999</v>
      </c>
      <c r="C17">
        <v>9.8699999999999996E-2</v>
      </c>
      <c r="D17">
        <f t="shared" si="0"/>
        <v>1.5682442999999999</v>
      </c>
    </row>
    <row r="18" spans="1:14" x14ac:dyDescent="0.35">
      <c r="A18">
        <v>180</v>
      </c>
      <c r="B18">
        <v>17.744</v>
      </c>
      <c r="C18">
        <v>9.7900000000000001E-2</v>
      </c>
      <c r="D18">
        <f t="shared" si="0"/>
        <v>1.7371376000000001</v>
      </c>
      <c r="E18" s="1"/>
      <c r="F18" s="1"/>
      <c r="J18" s="1"/>
      <c r="K18" s="1"/>
      <c r="L18" s="1"/>
      <c r="M18" s="1"/>
      <c r="N18" s="1"/>
    </row>
    <row r="19" spans="1:14" x14ac:dyDescent="0.35">
      <c r="A19">
        <v>200</v>
      </c>
      <c r="B19">
        <v>19.802</v>
      </c>
      <c r="C19">
        <v>9.8199999999999996E-2</v>
      </c>
      <c r="D19">
        <f t="shared" si="0"/>
        <v>1.9445564</v>
      </c>
    </row>
    <row r="20" spans="1:14" x14ac:dyDescent="0.35">
      <c r="A20">
        <v>220</v>
      </c>
      <c r="B20">
        <v>21.587</v>
      </c>
      <c r="C20">
        <v>9.7199999999999995E-2</v>
      </c>
      <c r="D20">
        <f t="shared" si="0"/>
        <v>2.0982563999999999</v>
      </c>
    </row>
    <row r="21" spans="1:14" x14ac:dyDescent="0.35">
      <c r="A21">
        <v>240</v>
      </c>
      <c r="B21">
        <v>23.395</v>
      </c>
      <c r="C21">
        <v>9.6600000000000005E-2</v>
      </c>
      <c r="D21">
        <f t="shared" si="0"/>
        <v>2.259957</v>
      </c>
    </row>
    <row r="22" spans="1:14" x14ac:dyDescent="0.35">
      <c r="A22">
        <v>260</v>
      </c>
      <c r="B22">
        <v>25.195</v>
      </c>
      <c r="C22">
        <v>9.6100000000000005E-2</v>
      </c>
      <c r="D22">
        <f t="shared" si="0"/>
        <v>2.4212395</v>
      </c>
      <c r="E22" s="1"/>
    </row>
    <row r="23" spans="1:14" x14ac:dyDescent="0.35">
      <c r="A23">
        <v>280</v>
      </c>
      <c r="B23">
        <v>26.992999999999999</v>
      </c>
      <c r="C23">
        <v>9.5799999999999996E-2</v>
      </c>
      <c r="D23">
        <f t="shared" si="0"/>
        <v>2.5859293999999999</v>
      </c>
    </row>
    <row r="24" spans="1:14" x14ac:dyDescent="0.35">
      <c r="A24">
        <v>300</v>
      </c>
      <c r="B24">
        <v>28.771999999999998</v>
      </c>
      <c r="C24">
        <v>9.5200000000000007E-2</v>
      </c>
      <c r="D24">
        <f t="shared" si="0"/>
        <v>2.7390943999999999</v>
      </c>
    </row>
    <row r="25" spans="1:14" x14ac:dyDescent="0.35">
      <c r="A25">
        <v>320</v>
      </c>
      <c r="B25">
        <v>30.475000000000001</v>
      </c>
      <c r="C25">
        <v>9.4600000000000004E-2</v>
      </c>
      <c r="D25">
        <f t="shared" si="0"/>
        <v>2.8829350000000002</v>
      </c>
    </row>
    <row r="26" spans="1:14" x14ac:dyDescent="0.35">
      <c r="A26">
        <v>340</v>
      </c>
      <c r="B26">
        <v>32.215000000000003</v>
      </c>
      <c r="C26">
        <v>9.3799999999999994E-2</v>
      </c>
      <c r="D26">
        <f t="shared" si="0"/>
        <v>3.0217670000000001</v>
      </c>
    </row>
    <row r="27" spans="1:14" x14ac:dyDescent="0.35">
      <c r="A27">
        <v>360</v>
      </c>
      <c r="B27">
        <v>33.734999999999999</v>
      </c>
      <c r="C27">
        <v>9.2999999999999999E-2</v>
      </c>
      <c r="D27">
        <f t="shared" si="0"/>
        <v>3.1373549999999999</v>
      </c>
    </row>
    <row r="28" spans="1:14" x14ac:dyDescent="0.35">
      <c r="A28">
        <v>380</v>
      </c>
      <c r="B28">
        <v>35.357999999999997</v>
      </c>
      <c r="C28">
        <v>9.2299999999999993E-2</v>
      </c>
      <c r="D28">
        <f t="shared" si="0"/>
        <v>3.2635433999999997</v>
      </c>
    </row>
    <row r="29" spans="1:14" x14ac:dyDescent="0.35">
      <c r="A29">
        <v>400</v>
      </c>
      <c r="B29">
        <v>36.027999999999999</v>
      </c>
      <c r="C29">
        <v>9.1700000000000004E-2</v>
      </c>
      <c r="D29">
        <f t="shared" si="0"/>
        <v>3.3037676</v>
      </c>
    </row>
    <row r="30" spans="1:14" x14ac:dyDescent="0.35">
      <c r="A30">
        <v>450</v>
      </c>
      <c r="B30">
        <v>41.143999999999998</v>
      </c>
      <c r="C30">
        <v>9.06E-2</v>
      </c>
      <c r="D30">
        <f t="shared" si="0"/>
        <v>3.7276463999999998</v>
      </c>
    </row>
    <row r="31" spans="1:14" x14ac:dyDescent="0.35">
      <c r="A31">
        <v>500</v>
      </c>
      <c r="B31">
        <v>42.008000000000003</v>
      </c>
      <c r="C31">
        <v>8.3199999999999996E-2</v>
      </c>
      <c r="D31">
        <f t="shared" si="0"/>
        <v>3.4950656000000002</v>
      </c>
    </row>
    <row r="32" spans="1:14" x14ac:dyDescent="0.35">
      <c r="A32">
        <v>550</v>
      </c>
      <c r="B32">
        <v>42.256999999999998</v>
      </c>
      <c r="C32">
        <v>7.6100000000000001E-2</v>
      </c>
      <c r="D32">
        <f t="shared" si="0"/>
        <v>3.2157576999999997</v>
      </c>
    </row>
    <row r="33" spans="1:5" x14ac:dyDescent="0.35">
      <c r="A33">
        <v>600</v>
      </c>
      <c r="B33">
        <v>42.435000000000002</v>
      </c>
      <c r="C33">
        <v>6.9900000000000004E-2</v>
      </c>
      <c r="D33">
        <f t="shared" si="0"/>
        <v>2.9662065000000002</v>
      </c>
    </row>
    <row r="34" spans="1:5" x14ac:dyDescent="0.35">
      <c r="A34">
        <v>650</v>
      </c>
      <c r="B34">
        <v>42.552</v>
      </c>
      <c r="C34">
        <v>6.4600000000000005E-2</v>
      </c>
      <c r="D34">
        <f t="shared" si="0"/>
        <v>2.7488592000000001</v>
      </c>
    </row>
    <row r="35" spans="1:5" x14ac:dyDescent="0.35">
      <c r="A35">
        <v>700</v>
      </c>
      <c r="B35">
        <v>42.667999999999999</v>
      </c>
      <c r="C35">
        <v>6.0100000000000001E-2</v>
      </c>
      <c r="D35">
        <f t="shared" si="0"/>
        <v>2.5643468</v>
      </c>
    </row>
    <row r="36" spans="1:5" x14ac:dyDescent="0.35">
      <c r="B36">
        <v>43.441000000000003</v>
      </c>
      <c r="C36">
        <v>0</v>
      </c>
    </row>
    <row r="37" spans="1:5" x14ac:dyDescent="0.35">
      <c r="A37" s="1"/>
    </row>
    <row r="38" spans="1:5" x14ac:dyDescent="0.35">
      <c r="A38" s="1"/>
      <c r="B38" s="1"/>
      <c r="C38" s="1"/>
      <c r="D38" s="1"/>
      <c r="E38" s="1"/>
    </row>
    <row r="43" spans="1:5" x14ac:dyDescent="0.35">
      <c r="D43" s="1"/>
    </row>
    <row r="46" spans="1:5" x14ac:dyDescent="0.35">
      <c r="B46" s="1"/>
    </row>
  </sheetData>
  <pageMargins left="0.7" right="0.7" top="0.75" bottom="0.75" header="0.3" footer="0.3"/>
  <pageSetup paperSize="9" orientation="portrait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39843-DE8F-4D0B-A1B3-342196D9D568}">
  <dimension ref="A1:P45"/>
  <sheetViews>
    <sheetView zoomScale="92" workbookViewId="0">
      <selection activeCell="C10" sqref="C10"/>
    </sheetView>
  </sheetViews>
  <sheetFormatPr defaultRowHeight="14.5" x14ac:dyDescent="0.35"/>
  <cols>
    <col min="1" max="1" width="19.36328125" customWidth="1"/>
    <col min="2" max="2" width="11.453125" bestFit="1" customWidth="1"/>
    <col min="3" max="3" width="10.90625" bestFit="1" customWidth="1"/>
    <col min="4" max="4" width="17.1796875" bestFit="1" customWidth="1"/>
    <col min="5" max="5" width="12.54296875" bestFit="1" customWidth="1"/>
    <col min="6" max="6" width="12" bestFit="1" customWidth="1"/>
    <col min="7" max="7" width="18.26953125" bestFit="1" customWidth="1"/>
    <col min="8" max="8" width="6" bestFit="1" customWidth="1"/>
    <col min="9" max="9" width="17.6328125" bestFit="1" customWidth="1"/>
    <col min="10" max="12" width="13.08984375" bestFit="1" customWidth="1"/>
    <col min="13" max="13" width="9.6328125" bestFit="1" customWidth="1"/>
    <col min="14" max="14" width="13.08984375" bestFit="1" customWidth="1"/>
    <col min="15" max="15" width="5.90625" bestFit="1" customWidth="1"/>
    <col min="16" max="16" width="9.6328125" bestFit="1" customWidth="1"/>
  </cols>
  <sheetData>
    <row r="1" spans="1:16" x14ac:dyDescent="0.35">
      <c r="A1" s="1" t="s">
        <v>92</v>
      </c>
      <c r="B1" s="2" t="s">
        <v>128</v>
      </c>
      <c r="G1" s="2"/>
    </row>
    <row r="2" spans="1:16" x14ac:dyDescent="0.35">
      <c r="A2" s="1" t="s">
        <v>78</v>
      </c>
      <c r="B2" s="1" t="s">
        <v>82</v>
      </c>
      <c r="C2" s="1" t="s">
        <v>84</v>
      </c>
      <c r="D2" s="1" t="s">
        <v>83</v>
      </c>
      <c r="E2" s="1" t="s">
        <v>85</v>
      </c>
      <c r="F2" s="1" t="s">
        <v>86</v>
      </c>
      <c r="G2" s="1" t="s">
        <v>87</v>
      </c>
      <c r="H2" s="1" t="s">
        <v>77</v>
      </c>
      <c r="I2" s="1" t="s">
        <v>114</v>
      </c>
      <c r="J2" s="1" t="s">
        <v>110</v>
      </c>
      <c r="K2" s="1" t="s">
        <v>111</v>
      </c>
      <c r="L2" s="1" t="s">
        <v>115</v>
      </c>
      <c r="M2" s="1" t="s">
        <v>110</v>
      </c>
      <c r="N2" s="1" t="s">
        <v>111</v>
      </c>
      <c r="O2" s="1" t="s">
        <v>112</v>
      </c>
      <c r="P2" s="1" t="s">
        <v>116</v>
      </c>
    </row>
    <row r="3" spans="1:16" x14ac:dyDescent="0.35">
      <c r="B3">
        <v>24.6</v>
      </c>
      <c r="C3">
        <v>0.83</v>
      </c>
      <c r="D3">
        <f>B3*C3</f>
        <v>20.417999999999999</v>
      </c>
      <c r="E3">
        <v>4.38</v>
      </c>
      <c r="F3">
        <v>2.3052999999999999</v>
      </c>
      <c r="G3" s="5">
        <f>E3*F3</f>
        <v>10.097213999999999</v>
      </c>
      <c r="I3">
        <v>24.18</v>
      </c>
      <c r="J3">
        <v>1.002</v>
      </c>
      <c r="K3">
        <f>I3*J3</f>
        <v>24.228359999999999</v>
      </c>
      <c r="L3">
        <v>8.1300000000000008</v>
      </c>
      <c r="M3">
        <v>2.46</v>
      </c>
      <c r="N3">
        <f>L3*M3</f>
        <v>19.9998</v>
      </c>
      <c r="P3">
        <v>119.85</v>
      </c>
    </row>
    <row r="4" spans="1:16" x14ac:dyDescent="0.35">
      <c r="A4" s="1"/>
      <c r="G4" s="2"/>
    </row>
    <row r="5" spans="1:16" x14ac:dyDescent="0.35">
      <c r="G5" s="2"/>
    </row>
    <row r="6" spans="1:16" x14ac:dyDescent="0.35">
      <c r="A6" s="1" t="s">
        <v>127</v>
      </c>
    </row>
    <row r="7" spans="1:16" x14ac:dyDescent="0.35">
      <c r="A7" s="3" t="s">
        <v>143</v>
      </c>
      <c r="I7" s="3"/>
    </row>
    <row r="8" spans="1:16" x14ac:dyDescent="0.35">
      <c r="A8" s="1" t="s">
        <v>78</v>
      </c>
      <c r="B8" s="1" t="s">
        <v>154</v>
      </c>
      <c r="C8" s="1" t="s">
        <v>155</v>
      </c>
      <c r="D8" s="1" t="s">
        <v>81</v>
      </c>
      <c r="E8" s="1" t="s">
        <v>97</v>
      </c>
      <c r="F8" s="1" t="s">
        <v>138</v>
      </c>
      <c r="G8" s="1" t="s">
        <v>139</v>
      </c>
      <c r="I8" s="1"/>
      <c r="J8" s="1"/>
      <c r="K8" s="1"/>
      <c r="L8" s="1"/>
      <c r="M8" s="1"/>
      <c r="N8" s="1"/>
      <c r="O8" s="1"/>
    </row>
    <row r="9" spans="1:16" x14ac:dyDescent="0.35">
      <c r="A9">
        <v>0</v>
      </c>
      <c r="B9">
        <v>0</v>
      </c>
      <c r="D9">
        <v>0</v>
      </c>
    </row>
    <row r="10" spans="1:16" x14ac:dyDescent="0.35">
      <c r="A10">
        <v>20</v>
      </c>
      <c r="B10">
        <v>2.1429999999999998</v>
      </c>
      <c r="C10">
        <v>0.1071</v>
      </c>
      <c r="D10">
        <f>B10*C10</f>
        <v>0.22951529999999998</v>
      </c>
      <c r="E10">
        <v>70</v>
      </c>
    </row>
    <row r="11" spans="1:16" x14ac:dyDescent="0.35">
      <c r="A11">
        <v>40</v>
      </c>
      <c r="B11">
        <v>4.2450000000000001</v>
      </c>
      <c r="C11">
        <v>0.1051</v>
      </c>
      <c r="D11">
        <f t="shared" ref="D11:D35" si="0">B11*C11</f>
        <v>0.44614950000000003</v>
      </c>
      <c r="L11" s="1"/>
    </row>
    <row r="12" spans="1:16" x14ac:dyDescent="0.35">
      <c r="A12">
        <v>60</v>
      </c>
      <c r="B12">
        <v>6.2919999999999998</v>
      </c>
      <c r="C12">
        <v>0.104</v>
      </c>
      <c r="D12">
        <f t="shared" si="0"/>
        <v>0.65436799999999995</v>
      </c>
    </row>
    <row r="13" spans="1:16" x14ac:dyDescent="0.35">
      <c r="A13">
        <v>80</v>
      </c>
      <c r="B13">
        <v>8.2910000000000004</v>
      </c>
      <c r="C13">
        <v>0.10290000000000001</v>
      </c>
      <c r="D13">
        <f t="shared" si="0"/>
        <v>0.85314390000000007</v>
      </c>
    </row>
    <row r="14" spans="1:16" x14ac:dyDescent="0.35">
      <c r="A14">
        <v>100</v>
      </c>
      <c r="B14">
        <v>10.331</v>
      </c>
      <c r="C14">
        <v>0.1026</v>
      </c>
      <c r="D14">
        <f t="shared" si="0"/>
        <v>1.0599605999999999</v>
      </c>
    </row>
    <row r="15" spans="1:16" x14ac:dyDescent="0.35">
      <c r="A15">
        <v>120</v>
      </c>
      <c r="B15">
        <v>12.372999999999999</v>
      </c>
      <c r="C15">
        <v>0.1023</v>
      </c>
      <c r="D15">
        <f t="shared" si="0"/>
        <v>1.2657578999999999</v>
      </c>
    </row>
    <row r="16" spans="1:16" x14ac:dyDescent="0.35">
      <c r="A16">
        <v>140</v>
      </c>
      <c r="B16">
        <v>14.407999999999999</v>
      </c>
      <c r="C16">
        <v>0.1022</v>
      </c>
      <c r="D16">
        <f t="shared" si="0"/>
        <v>1.4724975999999999</v>
      </c>
    </row>
    <row r="17" spans="1:14" x14ac:dyDescent="0.35">
      <c r="A17">
        <v>160</v>
      </c>
      <c r="B17">
        <v>16.335999999999999</v>
      </c>
      <c r="C17">
        <v>0.1014</v>
      </c>
      <c r="D17">
        <f t="shared" si="0"/>
        <v>1.6564703999999999</v>
      </c>
    </row>
    <row r="18" spans="1:14" x14ac:dyDescent="0.35">
      <c r="A18">
        <v>180</v>
      </c>
      <c r="B18">
        <v>18.352</v>
      </c>
      <c r="C18">
        <v>0.1011</v>
      </c>
      <c r="D18">
        <f t="shared" si="0"/>
        <v>1.8553872</v>
      </c>
      <c r="E18" s="1"/>
      <c r="F18" s="1"/>
      <c r="L18" s="1"/>
      <c r="M18" s="1"/>
      <c r="N18" s="1"/>
    </row>
    <row r="19" spans="1:14" x14ac:dyDescent="0.35">
      <c r="A19">
        <v>200</v>
      </c>
      <c r="B19">
        <v>20.222999999999999</v>
      </c>
      <c r="C19">
        <v>0.1004</v>
      </c>
      <c r="D19">
        <f t="shared" si="0"/>
        <v>2.0303892000000001</v>
      </c>
    </row>
    <row r="20" spans="1:14" x14ac:dyDescent="0.35">
      <c r="A20">
        <v>220</v>
      </c>
      <c r="B20">
        <v>22.141999999999999</v>
      </c>
      <c r="C20">
        <v>9.9900000000000003E-2</v>
      </c>
      <c r="D20">
        <f t="shared" si="0"/>
        <v>2.2119857999999999</v>
      </c>
    </row>
    <row r="21" spans="1:14" x14ac:dyDescent="0.35">
      <c r="A21">
        <v>240</v>
      </c>
      <c r="B21">
        <v>24.032</v>
      </c>
      <c r="C21">
        <v>9.9400000000000002E-2</v>
      </c>
      <c r="D21">
        <f t="shared" si="0"/>
        <v>2.3887808000000001</v>
      </c>
    </row>
    <row r="22" spans="1:14" x14ac:dyDescent="0.35">
      <c r="A22">
        <v>260</v>
      </c>
      <c r="B22">
        <v>25.978999999999999</v>
      </c>
      <c r="C22">
        <v>9.9099999999999994E-2</v>
      </c>
      <c r="D22">
        <f t="shared" si="0"/>
        <v>2.5745188999999997</v>
      </c>
      <c r="E22" s="1"/>
    </row>
    <row r="23" spans="1:14" x14ac:dyDescent="0.35">
      <c r="A23">
        <v>280</v>
      </c>
      <c r="B23">
        <v>27.766999999999999</v>
      </c>
      <c r="C23">
        <v>9.8400000000000001E-2</v>
      </c>
      <c r="D23">
        <f t="shared" si="0"/>
        <v>2.7322728000000001</v>
      </c>
    </row>
    <row r="24" spans="1:14" x14ac:dyDescent="0.35">
      <c r="A24">
        <v>300</v>
      </c>
      <c r="B24">
        <v>29.577000000000002</v>
      </c>
      <c r="C24">
        <v>9.7799999999999998E-2</v>
      </c>
      <c r="D24">
        <f t="shared" si="0"/>
        <v>2.8926305999999999</v>
      </c>
    </row>
    <row r="25" spans="1:14" x14ac:dyDescent="0.35">
      <c r="A25">
        <v>320</v>
      </c>
      <c r="B25">
        <v>31.253</v>
      </c>
      <c r="C25">
        <v>9.69E-2</v>
      </c>
      <c r="D25">
        <f t="shared" si="0"/>
        <v>3.0284157</v>
      </c>
    </row>
    <row r="26" spans="1:14" x14ac:dyDescent="0.35">
      <c r="A26">
        <v>340</v>
      </c>
      <c r="B26">
        <v>33.045999999999999</v>
      </c>
      <c r="C26">
        <v>9.64E-2</v>
      </c>
      <c r="D26">
        <f t="shared" si="0"/>
        <v>3.1856344000000001</v>
      </c>
    </row>
    <row r="27" spans="1:14" x14ac:dyDescent="0.35">
      <c r="A27">
        <v>360</v>
      </c>
      <c r="B27">
        <v>34.667999999999999</v>
      </c>
      <c r="C27">
        <v>9.5600000000000004E-2</v>
      </c>
      <c r="D27">
        <f t="shared" si="0"/>
        <v>3.3142608</v>
      </c>
    </row>
    <row r="28" spans="1:14" x14ac:dyDescent="0.35">
      <c r="A28">
        <v>380</v>
      </c>
      <c r="B28">
        <v>36.265999999999998</v>
      </c>
      <c r="C28">
        <v>9.4899999999999998E-2</v>
      </c>
      <c r="D28">
        <f t="shared" si="0"/>
        <v>3.4416433999999998</v>
      </c>
    </row>
    <row r="29" spans="1:14" x14ac:dyDescent="0.35">
      <c r="A29">
        <v>400</v>
      </c>
      <c r="B29">
        <v>38.151000000000003</v>
      </c>
      <c r="C29">
        <v>9.4700000000000006E-2</v>
      </c>
      <c r="D29">
        <f t="shared" si="0"/>
        <v>3.6128997000000007</v>
      </c>
    </row>
    <row r="30" spans="1:14" x14ac:dyDescent="0.35">
      <c r="A30">
        <v>450</v>
      </c>
      <c r="B30">
        <v>42.238</v>
      </c>
      <c r="C30">
        <v>9.3100000000000002E-2</v>
      </c>
      <c r="D30">
        <f t="shared" si="0"/>
        <v>3.9323578000000001</v>
      </c>
    </row>
    <row r="31" spans="1:14" x14ac:dyDescent="0.35">
      <c r="A31">
        <v>500</v>
      </c>
      <c r="B31">
        <v>42.869</v>
      </c>
      <c r="C31">
        <v>8.5000000000000006E-2</v>
      </c>
      <c r="D31">
        <f t="shared" si="0"/>
        <v>3.6438650000000004</v>
      </c>
    </row>
    <row r="32" spans="1:14" x14ac:dyDescent="0.35">
      <c r="A32">
        <v>550</v>
      </c>
      <c r="B32">
        <v>43.100999999999999</v>
      </c>
      <c r="C32">
        <v>7.7600000000000002E-2</v>
      </c>
      <c r="D32">
        <f t="shared" si="0"/>
        <v>3.3446376</v>
      </c>
    </row>
    <row r="33" spans="1:5" x14ac:dyDescent="0.35">
      <c r="A33">
        <v>600</v>
      </c>
      <c r="B33">
        <v>43.265000000000001</v>
      </c>
      <c r="C33">
        <v>7.1300000000000002E-2</v>
      </c>
      <c r="D33">
        <f t="shared" si="0"/>
        <v>3.0847945000000001</v>
      </c>
    </row>
    <row r="34" spans="1:5" x14ac:dyDescent="0.35">
      <c r="A34">
        <v>650</v>
      </c>
      <c r="B34">
        <v>43.369</v>
      </c>
      <c r="C34">
        <v>6.6000000000000003E-2</v>
      </c>
      <c r="D34">
        <f t="shared" si="0"/>
        <v>2.8623540000000003</v>
      </c>
    </row>
    <row r="35" spans="1:5" x14ac:dyDescent="0.35">
      <c r="A35">
        <v>700</v>
      </c>
      <c r="B35">
        <v>43.454000000000001</v>
      </c>
      <c r="C35">
        <v>6.1199999999999997E-2</v>
      </c>
      <c r="D35">
        <f t="shared" si="0"/>
        <v>2.6593847999999998</v>
      </c>
    </row>
    <row r="36" spans="1:5" x14ac:dyDescent="0.35">
      <c r="A36" s="1"/>
      <c r="B36">
        <v>44.148000000000003</v>
      </c>
      <c r="C36">
        <v>0</v>
      </c>
      <c r="D36">
        <f t="shared" ref="D36" si="1">B36*C36</f>
        <v>0</v>
      </c>
    </row>
    <row r="37" spans="1:5" x14ac:dyDescent="0.35">
      <c r="A37" s="1"/>
      <c r="B37" s="1"/>
      <c r="C37" s="1"/>
      <c r="D37" s="1"/>
      <c r="E37" s="1"/>
    </row>
    <row r="42" spans="1:5" x14ac:dyDescent="0.35">
      <c r="D42" s="1"/>
    </row>
    <row r="45" spans="1:5" x14ac:dyDescent="0.35">
      <c r="B45" s="1"/>
    </row>
  </sheetData>
  <pageMargins left="0.7" right="0.7" top="0.75" bottom="0.75" header="0.3" footer="0.3"/>
  <pageSetup paperSize="9" orientation="portrait" horizontalDpi="360" verticalDpi="36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E05FC-91B7-4E70-A77E-F9F9707AD66D}">
  <dimension ref="A1:P46"/>
  <sheetViews>
    <sheetView workbookViewId="0">
      <selection activeCell="E13" sqref="E13"/>
    </sheetView>
  </sheetViews>
  <sheetFormatPr defaultRowHeight="14.5" x14ac:dyDescent="0.35"/>
  <cols>
    <col min="1" max="1" width="17.7265625" customWidth="1"/>
    <col min="2" max="2" width="11.453125" bestFit="1" customWidth="1"/>
    <col min="3" max="3" width="10.90625" bestFit="1" customWidth="1"/>
    <col min="4" max="4" width="17.1796875" bestFit="1" customWidth="1"/>
    <col min="5" max="5" width="12.54296875" bestFit="1" customWidth="1"/>
    <col min="6" max="6" width="12" bestFit="1" customWidth="1"/>
    <col min="7" max="7" width="18.26953125" bestFit="1" customWidth="1"/>
    <col min="8" max="8" width="6" bestFit="1" customWidth="1"/>
    <col min="9" max="9" width="17.6328125" bestFit="1" customWidth="1"/>
    <col min="10" max="12" width="13.08984375" bestFit="1" customWidth="1"/>
    <col min="13" max="13" width="9.6328125" bestFit="1" customWidth="1"/>
    <col min="14" max="14" width="13.08984375" bestFit="1" customWidth="1"/>
    <col min="15" max="15" width="5.90625" bestFit="1" customWidth="1"/>
    <col min="16" max="16" width="9.6328125" bestFit="1" customWidth="1"/>
  </cols>
  <sheetData>
    <row r="1" spans="1:16" x14ac:dyDescent="0.35">
      <c r="A1" s="1" t="s">
        <v>92</v>
      </c>
      <c r="B1" s="2" t="s">
        <v>131</v>
      </c>
      <c r="G1" s="2"/>
    </row>
    <row r="2" spans="1:16" x14ac:dyDescent="0.35">
      <c r="A2" s="1" t="s">
        <v>78</v>
      </c>
      <c r="B2" s="1" t="s">
        <v>82</v>
      </c>
      <c r="C2" s="1" t="s">
        <v>84</v>
      </c>
      <c r="D2" s="1" t="s">
        <v>83</v>
      </c>
      <c r="E2" s="1" t="s">
        <v>85</v>
      </c>
      <c r="F2" s="1" t="s">
        <v>86</v>
      </c>
      <c r="G2" s="1" t="s">
        <v>87</v>
      </c>
      <c r="H2" s="1" t="s">
        <v>77</v>
      </c>
      <c r="I2" s="1" t="s">
        <v>114</v>
      </c>
      <c r="J2" s="1" t="s">
        <v>110</v>
      </c>
      <c r="K2" s="1" t="s">
        <v>111</v>
      </c>
      <c r="L2" s="1" t="s">
        <v>115</v>
      </c>
      <c r="M2" s="1" t="s">
        <v>110</v>
      </c>
      <c r="N2" s="1" t="s">
        <v>111</v>
      </c>
      <c r="O2" s="1" t="s">
        <v>112</v>
      </c>
      <c r="P2" s="1" t="s">
        <v>116</v>
      </c>
    </row>
    <row r="3" spans="1:16" x14ac:dyDescent="0.35">
      <c r="A3">
        <v>2</v>
      </c>
      <c r="B3">
        <v>22.3</v>
      </c>
      <c r="C3">
        <v>2.13</v>
      </c>
      <c r="E3">
        <v>6.19</v>
      </c>
      <c r="F3">
        <v>3.2218</v>
      </c>
      <c r="G3" s="2">
        <f>E3*F3</f>
        <v>19.942942000000002</v>
      </c>
      <c r="I3">
        <v>21.01</v>
      </c>
      <c r="J3">
        <v>2.4700000000000002</v>
      </c>
      <c r="L3">
        <v>9.7799999999999994</v>
      </c>
      <c r="M3">
        <v>3.56</v>
      </c>
      <c r="P3">
        <v>71</v>
      </c>
    </row>
    <row r="4" spans="1:16" x14ac:dyDescent="0.35">
      <c r="A4" s="1"/>
      <c r="G4" s="2"/>
    </row>
    <row r="5" spans="1:16" x14ac:dyDescent="0.35">
      <c r="A5" s="1"/>
      <c r="G5" s="2"/>
    </row>
    <row r="6" spans="1:16" x14ac:dyDescent="0.35">
      <c r="A6" s="1" t="s">
        <v>127</v>
      </c>
    </row>
    <row r="7" spans="1:16" x14ac:dyDescent="0.35">
      <c r="A7" s="3" t="s">
        <v>143</v>
      </c>
      <c r="I7" s="3"/>
    </row>
    <row r="8" spans="1:16" x14ac:dyDescent="0.35">
      <c r="A8" s="1" t="s">
        <v>78</v>
      </c>
      <c r="B8" s="1" t="s">
        <v>154</v>
      </c>
      <c r="C8" s="1" t="s">
        <v>155</v>
      </c>
      <c r="D8" s="1" t="s">
        <v>81</v>
      </c>
      <c r="E8" s="1" t="s">
        <v>97</v>
      </c>
      <c r="F8" s="1" t="s">
        <v>138</v>
      </c>
      <c r="G8" s="1" t="s">
        <v>139</v>
      </c>
      <c r="I8" s="1"/>
      <c r="J8" s="1"/>
      <c r="K8" s="1"/>
      <c r="L8" s="1"/>
      <c r="M8" s="1"/>
      <c r="N8" s="1"/>
      <c r="O8" s="1"/>
    </row>
    <row r="9" spans="1:16" x14ac:dyDescent="0.35">
      <c r="A9">
        <v>0</v>
      </c>
      <c r="B9">
        <v>0</v>
      </c>
    </row>
    <row r="10" spans="1:16" x14ac:dyDescent="0.35">
      <c r="A10">
        <v>20</v>
      </c>
      <c r="B10">
        <v>2.0569999999999999</v>
      </c>
      <c r="C10">
        <v>0.10249999999999999</v>
      </c>
      <c r="D10">
        <f>B10*C10</f>
        <v>0.21084249999999999</v>
      </c>
    </row>
    <row r="11" spans="1:16" x14ac:dyDescent="0.35">
      <c r="A11">
        <v>40</v>
      </c>
      <c r="B11">
        <v>4.1059999999999999</v>
      </c>
      <c r="C11">
        <v>0.1019</v>
      </c>
      <c r="D11">
        <f t="shared" ref="D11:D35" si="0">B11*C11</f>
        <v>0.41840139999999998</v>
      </c>
      <c r="L11" s="1"/>
    </row>
    <row r="12" spans="1:16" x14ac:dyDescent="0.35">
      <c r="A12">
        <v>60</v>
      </c>
      <c r="B12">
        <v>6.1509999999999998</v>
      </c>
      <c r="C12">
        <v>0.1017</v>
      </c>
      <c r="D12">
        <f t="shared" si="0"/>
        <v>0.62555669999999997</v>
      </c>
    </row>
    <row r="13" spans="1:16" x14ac:dyDescent="0.35">
      <c r="A13">
        <v>80</v>
      </c>
      <c r="B13">
        <v>8.2029999999999994</v>
      </c>
      <c r="C13">
        <v>0.1017</v>
      </c>
      <c r="D13">
        <f t="shared" si="0"/>
        <v>0.83424509999999996</v>
      </c>
    </row>
    <row r="14" spans="1:16" x14ac:dyDescent="0.35">
      <c r="A14">
        <v>100</v>
      </c>
      <c r="B14">
        <v>10.257999999999999</v>
      </c>
      <c r="C14">
        <v>0.1021</v>
      </c>
      <c r="D14">
        <f t="shared" si="0"/>
        <v>1.0473417999999999</v>
      </c>
    </row>
    <row r="15" spans="1:16" x14ac:dyDescent="0.35">
      <c r="A15">
        <v>120</v>
      </c>
      <c r="B15">
        <v>12.260999999999999</v>
      </c>
      <c r="C15">
        <v>0.1014</v>
      </c>
      <c r="D15">
        <f t="shared" si="0"/>
        <v>1.2432654000000001</v>
      </c>
    </row>
    <row r="16" spans="1:16" x14ac:dyDescent="0.35">
      <c r="A16">
        <v>140</v>
      </c>
      <c r="B16">
        <v>14.194000000000001</v>
      </c>
      <c r="C16">
        <v>0.1007</v>
      </c>
      <c r="D16">
        <f t="shared" si="0"/>
        <v>1.4293358</v>
      </c>
    </row>
    <row r="17" spans="1:14" x14ac:dyDescent="0.35">
      <c r="A17">
        <v>160</v>
      </c>
      <c r="B17">
        <v>16.126999999999999</v>
      </c>
      <c r="C17">
        <v>0.10009999999999999</v>
      </c>
      <c r="D17">
        <f t="shared" si="0"/>
        <v>1.6143126999999997</v>
      </c>
    </row>
    <row r="18" spans="1:14" x14ac:dyDescent="0.35">
      <c r="A18">
        <v>180</v>
      </c>
      <c r="B18">
        <v>18.102</v>
      </c>
      <c r="C18">
        <v>9.9699999999999997E-2</v>
      </c>
      <c r="D18">
        <f t="shared" si="0"/>
        <v>1.8047694000000001</v>
      </c>
      <c r="E18" s="1"/>
      <c r="F18" s="1"/>
      <c r="J18" s="1"/>
      <c r="K18" s="1"/>
      <c r="L18" s="1"/>
      <c r="M18" s="1"/>
      <c r="N18" s="1"/>
    </row>
    <row r="19" spans="1:14" x14ac:dyDescent="0.35">
      <c r="A19">
        <v>200</v>
      </c>
      <c r="B19">
        <v>19.974</v>
      </c>
      <c r="C19">
        <v>9.9099999999999994E-2</v>
      </c>
      <c r="D19">
        <f t="shared" si="0"/>
        <v>1.9794233999999999</v>
      </c>
    </row>
    <row r="20" spans="1:14" x14ac:dyDescent="0.35">
      <c r="A20">
        <v>220</v>
      </c>
      <c r="B20">
        <v>21.614000000000001</v>
      </c>
      <c r="C20">
        <v>9.8400000000000001E-2</v>
      </c>
      <c r="D20">
        <f t="shared" si="0"/>
        <v>2.1268176000000003</v>
      </c>
    </row>
    <row r="21" spans="1:14" x14ac:dyDescent="0.35">
      <c r="A21">
        <v>240</v>
      </c>
      <c r="B21">
        <v>23.731999999999999</v>
      </c>
      <c r="C21">
        <v>9.8100000000000007E-2</v>
      </c>
      <c r="D21">
        <f t="shared" si="0"/>
        <v>2.3281092000000001</v>
      </c>
    </row>
    <row r="22" spans="1:14" x14ac:dyDescent="0.35">
      <c r="A22">
        <v>260</v>
      </c>
      <c r="B22">
        <v>25.507000000000001</v>
      </c>
      <c r="C22">
        <v>9.7299999999999998E-2</v>
      </c>
      <c r="D22">
        <f t="shared" si="0"/>
        <v>2.4818311</v>
      </c>
      <c r="E22" s="1"/>
    </row>
    <row r="23" spans="1:14" x14ac:dyDescent="0.35">
      <c r="A23">
        <v>280</v>
      </c>
      <c r="B23">
        <v>27.295000000000002</v>
      </c>
      <c r="C23">
        <v>9.6699999999999994E-2</v>
      </c>
      <c r="D23">
        <f t="shared" si="0"/>
        <v>2.6394264999999999</v>
      </c>
    </row>
    <row r="24" spans="1:14" x14ac:dyDescent="0.35">
      <c r="A24">
        <v>300</v>
      </c>
      <c r="B24">
        <v>29.087</v>
      </c>
      <c r="C24">
        <v>9.6199999999999994E-2</v>
      </c>
      <c r="D24">
        <f t="shared" si="0"/>
        <v>2.7981693999999999</v>
      </c>
    </row>
    <row r="25" spans="1:14" x14ac:dyDescent="0.35">
      <c r="A25">
        <v>320</v>
      </c>
      <c r="B25">
        <v>30.818000000000001</v>
      </c>
      <c r="C25">
        <v>9.5600000000000004E-2</v>
      </c>
      <c r="D25">
        <f t="shared" si="0"/>
        <v>2.9462008000000002</v>
      </c>
    </row>
    <row r="26" spans="1:14" x14ac:dyDescent="0.35">
      <c r="A26">
        <v>340</v>
      </c>
      <c r="B26">
        <v>32.466999999999999</v>
      </c>
      <c r="C26">
        <v>9.4700000000000006E-2</v>
      </c>
      <c r="D26">
        <f t="shared" si="0"/>
        <v>3.0746248999999999</v>
      </c>
    </row>
    <row r="27" spans="1:14" x14ac:dyDescent="0.35">
      <c r="A27">
        <v>360</v>
      </c>
      <c r="B27">
        <v>33.051000000000002</v>
      </c>
      <c r="C27">
        <v>9.3899999999999997E-2</v>
      </c>
      <c r="D27">
        <f t="shared" si="0"/>
        <v>3.1034888999999999</v>
      </c>
    </row>
    <row r="28" spans="1:14" x14ac:dyDescent="0.35">
      <c r="A28">
        <v>380</v>
      </c>
      <c r="B28">
        <v>35.634</v>
      </c>
      <c r="C28">
        <v>9.3100000000000002E-2</v>
      </c>
      <c r="D28">
        <f t="shared" si="0"/>
        <v>3.3175254000000001</v>
      </c>
    </row>
    <row r="29" spans="1:14" x14ac:dyDescent="0.35">
      <c r="A29">
        <v>400</v>
      </c>
      <c r="B29">
        <v>37.414999999999999</v>
      </c>
      <c r="C29">
        <v>9.2700000000000005E-2</v>
      </c>
      <c r="D29">
        <f t="shared" si="0"/>
        <v>3.4683705000000002</v>
      </c>
    </row>
    <row r="30" spans="1:14" x14ac:dyDescent="0.35">
      <c r="A30">
        <v>450</v>
      </c>
      <c r="B30">
        <v>41.244999999999997</v>
      </c>
      <c r="C30">
        <v>9.0899999999999995E-2</v>
      </c>
      <c r="D30">
        <f t="shared" si="0"/>
        <v>3.7491704999999995</v>
      </c>
    </row>
    <row r="31" spans="1:14" x14ac:dyDescent="0.35">
      <c r="A31">
        <v>500</v>
      </c>
      <c r="B31">
        <v>41.902000000000001</v>
      </c>
      <c r="C31">
        <v>8.3000000000000004E-2</v>
      </c>
      <c r="D31">
        <f t="shared" si="0"/>
        <v>3.4778660000000001</v>
      </c>
    </row>
    <row r="32" spans="1:14" x14ac:dyDescent="0.35">
      <c r="A32">
        <v>550</v>
      </c>
      <c r="B32">
        <v>42.146999999999998</v>
      </c>
      <c r="C32">
        <v>7.5800000000000006E-2</v>
      </c>
      <c r="D32">
        <f t="shared" si="0"/>
        <v>3.1947426000000001</v>
      </c>
    </row>
    <row r="33" spans="1:5" x14ac:dyDescent="0.35">
      <c r="A33">
        <v>600</v>
      </c>
      <c r="B33">
        <v>42.317</v>
      </c>
      <c r="C33">
        <v>6.9800000000000001E-2</v>
      </c>
      <c r="D33">
        <f t="shared" si="0"/>
        <v>2.9537266</v>
      </c>
    </row>
    <row r="34" spans="1:5" x14ac:dyDescent="0.35">
      <c r="A34">
        <v>650</v>
      </c>
      <c r="B34">
        <v>42.423000000000002</v>
      </c>
      <c r="C34">
        <v>6.4500000000000002E-2</v>
      </c>
      <c r="D34">
        <f t="shared" si="0"/>
        <v>2.7362835000000003</v>
      </c>
    </row>
    <row r="35" spans="1:5" x14ac:dyDescent="0.35">
      <c r="A35">
        <v>700</v>
      </c>
      <c r="B35">
        <v>42.534999999999997</v>
      </c>
      <c r="C35">
        <v>6.0100000000000001E-2</v>
      </c>
      <c r="D35">
        <f t="shared" si="0"/>
        <v>2.5563534999999997</v>
      </c>
    </row>
    <row r="36" spans="1:5" x14ac:dyDescent="0.35">
      <c r="B36">
        <v>43.371000000000002</v>
      </c>
      <c r="C36">
        <v>0</v>
      </c>
    </row>
    <row r="37" spans="1:5" x14ac:dyDescent="0.35">
      <c r="A37" s="1"/>
    </row>
    <row r="38" spans="1:5" x14ac:dyDescent="0.35">
      <c r="A38" s="1"/>
      <c r="B38" s="1"/>
      <c r="C38" s="1"/>
      <c r="D38" s="1"/>
      <c r="E38" s="1"/>
    </row>
    <row r="43" spans="1:5" x14ac:dyDescent="0.35">
      <c r="D43" s="1"/>
    </row>
    <row r="46" spans="1:5" x14ac:dyDescent="0.35">
      <c r="B46" s="1"/>
    </row>
  </sheetData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55</vt:i4>
      </vt:variant>
    </vt:vector>
  </HeadingPairs>
  <TitlesOfParts>
    <vt:vector size="55" baseType="lpstr">
      <vt:lpstr>Overview</vt:lpstr>
      <vt:lpstr>Inductances</vt:lpstr>
      <vt:lpstr>Baseline (PV)</vt:lpstr>
      <vt:lpstr>Baseline (Coils)</vt:lpstr>
      <vt:lpstr>T1</vt:lpstr>
      <vt:lpstr>T2</vt:lpstr>
      <vt:lpstr>T3</vt:lpstr>
      <vt:lpstr>T4</vt:lpstr>
      <vt:lpstr>T5</vt:lpstr>
      <vt:lpstr>T6</vt:lpstr>
      <vt:lpstr>T7</vt:lpstr>
      <vt:lpstr>T8</vt:lpstr>
      <vt:lpstr>T9</vt:lpstr>
      <vt:lpstr>T10</vt:lpstr>
      <vt:lpstr>T11</vt:lpstr>
      <vt:lpstr>T12</vt:lpstr>
      <vt:lpstr>T13</vt:lpstr>
      <vt:lpstr>T14</vt:lpstr>
      <vt:lpstr>T15</vt:lpstr>
      <vt:lpstr>T16</vt:lpstr>
      <vt:lpstr>T17</vt:lpstr>
      <vt:lpstr>T18</vt:lpstr>
      <vt:lpstr>T19</vt:lpstr>
      <vt:lpstr>T20</vt:lpstr>
      <vt:lpstr>T21</vt:lpstr>
      <vt:lpstr>T22</vt:lpstr>
      <vt:lpstr>T23</vt:lpstr>
      <vt:lpstr>T24</vt:lpstr>
      <vt:lpstr>T25</vt:lpstr>
      <vt:lpstr>T26</vt:lpstr>
      <vt:lpstr>T27</vt:lpstr>
      <vt:lpstr>T28</vt:lpstr>
      <vt:lpstr>T29</vt:lpstr>
      <vt:lpstr>T30</vt:lpstr>
      <vt:lpstr>T31</vt:lpstr>
      <vt:lpstr>T32</vt:lpstr>
      <vt:lpstr>T33</vt:lpstr>
      <vt:lpstr>T34</vt:lpstr>
      <vt:lpstr>T35</vt:lpstr>
      <vt:lpstr>T36</vt:lpstr>
      <vt:lpstr>T37</vt:lpstr>
      <vt:lpstr>T38</vt:lpstr>
      <vt:lpstr>T39</vt:lpstr>
      <vt:lpstr>T40</vt:lpstr>
      <vt:lpstr>T41</vt:lpstr>
      <vt:lpstr>T42</vt:lpstr>
      <vt:lpstr>T43</vt:lpstr>
      <vt:lpstr>T44</vt:lpstr>
      <vt:lpstr>T45</vt:lpstr>
      <vt:lpstr>T46</vt:lpstr>
      <vt:lpstr>T47</vt:lpstr>
      <vt:lpstr>T48</vt:lpstr>
      <vt:lpstr>T49</vt:lpstr>
      <vt:lpstr>T50</vt:lpstr>
      <vt:lpstr>T51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Sayitha Jugdaw</dc:creator>
  <cp:lastModifiedBy>Sayitha Jugdaw</cp:lastModifiedBy>
  <dcterms:created xsi:type="dcterms:W3CDTF">2025-03-20T09:58:23Z</dcterms:created>
  <dcterms:modified xsi:type="dcterms:W3CDTF">2025-05-23T13:51:15Z</dcterms:modified>
</cp:coreProperties>
</file>