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xr:revisionPtr revIDLastSave="0" documentId="8_{0EB4AD00-F859-43C3-AEEB-2994766B30F9}" xr6:coauthVersionLast="44" xr6:coauthVersionMax="44" xr10:uidLastSave="{00000000-0000-0000-0000-000000000000}"/>
  <bookViews>
    <workbookView xWindow="-120" yWindow="-120" windowWidth="29040" windowHeight="15990" xr2:uid="{5B481017-A77D-4505-B9BF-D56BD37EF584}"/>
  </bookViews>
  <sheets>
    <sheet name="Sheet1" sheetId="1" r:id="rId1"/>
    <sheet name="{AR}01" sheetId="2" state="hidden" r:id="rId2"/>
  </sheets>
  <definedNames>
    <definedName name="TM1REBUILDOPTION">0</definedName>
    <definedName name="TM1RPTDATARNG1" localSheetId="0">Sheet1!$17:$33</definedName>
    <definedName name="TM1RPTFMTIDCOL" localSheetId="0">Sheet1!$A$1:$A$8</definedName>
    <definedName name="TM1RPTFMTRNG" localSheetId="0">Sheet1!$B$1:$O$8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B9" i="1"/>
  <c r="C11" i="1"/>
  <c r="C12" i="1"/>
  <c r="C1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14" i="1"/>
  <c r="C9" i="1"/>
  <c r="B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A5" i="1"/>
  <c r="A4" i="1"/>
  <c r="A3" i="1"/>
  <c r="A2" i="1"/>
</calcChain>
</file>

<file path=xl/sharedStrings.xml><?xml version="1.0" encoding="utf-8"?>
<sst xmlns="http://schemas.openxmlformats.org/spreadsheetml/2006/main" count="59" uniqueCount="59">
  <si>
    <t>Version</t>
  </si>
  <si>
    <t>Year</t>
  </si>
  <si>
    <t>Staffing Measure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</si>
  <si>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</si>
  <si>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</si>
  <si>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</si>
  <si>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</si>
  <si>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</si>
  <si>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</si>
  <si>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</si>
  <si>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</si>
  <si>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</si>
  <si>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</si>
  <si>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</si>
  <si>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</si>
  <si>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 Months</t>
  </si>
  <si>
    <t>All Employees</t>
  </si>
  <si>
    <t>Sydney</t>
  </si>
  <si>
    <t>France</t>
  </si>
  <si>
    <t>London</t>
  </si>
  <si>
    <t>Zurich</t>
  </si>
  <si>
    <t>Melbourne</t>
  </si>
  <si>
    <t>India</t>
  </si>
  <si>
    <t>America</t>
  </si>
  <si>
    <t>Poland</t>
  </si>
  <si>
    <t>Shanghai</t>
  </si>
  <si>
    <t>Hong Kong</t>
  </si>
  <si>
    <t>Belgium</t>
  </si>
  <si>
    <t>Beijing</t>
  </si>
  <si>
    <t>Queensland</t>
  </si>
  <si>
    <t>Taipei</t>
  </si>
  <si>
    <t>Warehouse</t>
  </si>
  <si>
    <t>Singapore</t>
  </si>
  <si>
    <t>Netherlands</t>
  </si>
  <si>
    <t>Germany</t>
  </si>
  <si>
    <t>FuZhou</t>
  </si>
  <si>
    <t>D</t>
  </si>
  <si>
    <t>N</t>
  </si>
  <si>
    <t>[Begin Format Range]</t>
  </si>
  <si>
    <t>[End Format Range]</t>
  </si>
  <si>
    <t>Store</t>
  </si>
  <si>
    <t>MDX</t>
  </si>
  <si>
    <t>Employee</t>
  </si>
  <si>
    <t>Chris Rothman</t>
  </si>
  <si>
    <t>Cyrus Rashedi</t>
  </si>
  <si>
    <t>Guido Tejada Davila</t>
  </si>
  <si>
    <t>James Downey</t>
  </si>
  <si>
    <t>Jason Afriyire Apwah</t>
  </si>
  <si>
    <t>Jay Howald</t>
  </si>
  <si>
    <t>Joe Pusztai</t>
  </si>
  <si>
    <t>Kevin P Stricker</t>
  </si>
  <si>
    <t>Luis Rincon</t>
  </si>
  <si>
    <t>Manny Perez</t>
  </si>
  <si>
    <t>Nicole Frigo</t>
  </si>
  <si>
    <t>Robin Stevens</t>
  </si>
  <si>
    <t>Ryan Ricafranca</t>
  </si>
  <si>
    <t>Susan Musselman</t>
  </si>
  <si>
    <t>Wei Wang</t>
  </si>
  <si>
    <t>William Shane Bethea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</si>
</sst>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3" fillId="3" borderId="0" xfId="0" applyNumberFormat="1" applyFont="1" applyFill="1"/>
    <xf numFmtId="0" fontId="3" fillId="4" borderId="0" xfId="0" applyNumberFormat="1" applyFont="1" applyFill="1"/>
    <xf numFmtId="0" fontId="3" fillId="0" borderId="0" xfId="0" applyNumberFormat="1" applyFon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4F6B-38EC-422A-9DDB-AF3DFDB14901}">
  <dimension ref="A1:O33"/>
  <sheetViews>
    <sheetView showGridLines="0" tabSelected="1" topLeftCell="B10" workbookViewId="0">
      <selection activeCell="B9" sqref="A9:XFD9"/>
    </sheetView>
  </sheetViews>
  <sheetFormatPr defaultRowHeight="15" x14ac:dyDescent="0.25"/>
  <cols>
    <col min="1" max="1" width="20.28515625" hidden="1" customWidth="1"/>
    <col min="2" max="2" width="26.28515625" bestFit="1" customWidth="1"/>
    <col min="3" max="3" width="7.28515625" bestFit="1" customWidth="1"/>
    <col min="4" max="14" width="5.28515625" bestFit="1" customWidth="1"/>
    <col min="15" max="15" width="10.7109375" bestFit="1" customWidth="1"/>
  </cols>
  <sheetData>
    <row r="1" spans="1:15" hidden="1" x14ac:dyDescent="0.25">
      <c r="A1" t="s">
        <v>38</v>
      </c>
    </row>
    <row r="2" spans="1:15" hidden="1" x14ac:dyDescent="0.25">
      <c r="A2">
        <f>0</f>
        <v>0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idden="1" x14ac:dyDescent="0.25">
      <c r="A3">
        <f>1</f>
        <v>1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idden="1" x14ac:dyDescent="0.25">
      <c r="A4">
        <f>2</f>
        <v>2</v>
      </c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idden="1" x14ac:dyDescent="0.25">
      <c r="A5">
        <f>3</f>
        <v>3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idden="1" x14ac:dyDescent="0.25">
      <c r="A6" t="s">
        <v>36</v>
      </c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idden="1" x14ac:dyDescent="0.25">
      <c r="A7" t="s">
        <v>37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idden="1" x14ac:dyDescent="0.25">
      <c r="A8" t="s">
        <v>39</v>
      </c>
      <c r="B8" t="s">
        <v>41</v>
      </c>
    </row>
    <row r="9" spans="1:15" hidden="1" x14ac:dyDescent="0.25">
      <c r="B9" t="str">
        <f ca="1">_xll.TM1RPTVIEW("CubewiseRecords:Staffing:1", 0, _xll.TM1RPTTITLE("CubewiseRecords:Version",$C$11), _xll.TM1RPTTITLE("CubewiseRecords:Year",$C$12), _xll.TM1RPTTITLE("CubewiseRecords:Staffing Measure",$C$13),TM1RPTFMTRNG,TM1RPTFMTIDCOL)</f>
        <v>CubewiseRecords:Staffing:1</v>
      </c>
      <c r="C9" t="str">
        <f ca="1">"{FILTER( {TM1SUBSETALL( [Employee] )}, [Employee].[Store] = """&amp;C14&amp;""")}"</f>
        <v>{FILTER( {TM1SUBSETALL( [Employee] )}, [Employee].[Store] = "America")}</v>
      </c>
    </row>
    <row r="11" spans="1:15" x14ac:dyDescent="0.25">
      <c r="B11" s="1" t="s">
        <v>0</v>
      </c>
      <c r="C11" t="str">
        <f ca="1">_xll.SUBNM("CubewiseRecords:Version","","Budget")</f>
        <v>Budget</v>
      </c>
    </row>
    <row r="12" spans="1:15" x14ac:dyDescent="0.25">
      <c r="B12" s="1" t="s">
        <v>1</v>
      </c>
      <c r="C12" t="str">
        <f ca="1">_xll.SUBNM("CubewiseRecords:Year","","2020")</f>
        <v>2020</v>
      </c>
    </row>
    <row r="13" spans="1:15" x14ac:dyDescent="0.25">
      <c r="B13" s="1" t="s">
        <v>2</v>
      </c>
      <c r="C13" t="str">
        <f ca="1">_xll.SUBNM("CubewiseRecords:Staffing Measure","","Hours")</f>
        <v>Hours</v>
      </c>
    </row>
    <row r="14" spans="1:15" x14ac:dyDescent="0.25">
      <c r="B14" s="1" t="s">
        <v>40</v>
      </c>
      <c r="C14" t="str">
        <f ca="1">_xll.SUBNM("CubewiseRecords:Store","","America")</f>
        <v>America</v>
      </c>
    </row>
    <row r="16" spans="1:15" x14ac:dyDescent="0.25">
      <c r="B16" s="2" t="s">
        <v>42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  <c r="L16" s="2" t="s">
        <v>12</v>
      </c>
      <c r="M16" s="2" t="s">
        <v>13</v>
      </c>
      <c r="N16" s="2" t="s">
        <v>14</v>
      </c>
      <c r="O16" s="2" t="s">
        <v>15</v>
      </c>
    </row>
    <row r="17" spans="1:15" x14ac:dyDescent="0.25">
      <c r="A17" t="str">
        <f ca="1">IF(_xll.TM1RPTELISCONSOLIDATED($B$17,$B17),IF(_xll.TM1RPTELLEV($B$17,$B17)&lt;=3,_xll.TM1RPTELLEV($B$17,$B17),"D"),"N")</f>
        <v>N</v>
      </c>
      <c r="B17" s="8" t="str">
        <f ca="1">_xll.TM1RPTROW($B$9,"CubewiseRecords:Employee","","","Name",0,C9)</f>
        <v>Andrew Leighton</v>
      </c>
      <c r="C17" s="7">
        <f ca="1">_xll.DBRW($B$9,$C$11,$C$12,C$16,$B17,$C$13)</f>
        <v>101</v>
      </c>
      <c r="D17" s="7">
        <f ca="1">_xll.DBRW($B$9,$C$11,$C$12,D$16,$B17,$C$13)</f>
        <v>185</v>
      </c>
      <c r="E17" s="7">
        <f ca="1">_xll.DBRW($B$9,$C$11,$C$12,E$16,$B17,$C$13)</f>
        <v>118</v>
      </c>
      <c r="F17" s="7">
        <f ca="1">_xll.DBRW($B$9,$C$11,$C$12,F$16,$B17,$C$13)</f>
        <v>185</v>
      </c>
      <c r="G17" s="7">
        <f ca="1">_xll.DBRW($B$9,$C$11,$C$12,G$16,$B17,$C$13)</f>
        <v>78</v>
      </c>
      <c r="H17" s="7">
        <f ca="1">_xll.DBRW($B$9,$C$11,$C$12,H$16,$B17,$C$13)</f>
        <v>164</v>
      </c>
      <c r="I17" s="7">
        <f ca="1">_xll.DBRW($B$9,$C$11,$C$12,I$16,$B17,$C$13)</f>
        <v>145</v>
      </c>
      <c r="J17" s="7">
        <f ca="1">_xll.DBRW($B$9,$C$11,$C$12,J$16,$B17,$C$13)</f>
        <v>93</v>
      </c>
      <c r="K17" s="7">
        <f ca="1">_xll.DBRW($B$9,$C$11,$C$12,K$16,$B17,$C$13)</f>
        <v>102</v>
      </c>
      <c r="L17" s="7">
        <f ca="1">_xll.DBRW($B$9,$C$11,$C$12,L$16,$B17,$C$13)</f>
        <v>46</v>
      </c>
      <c r="M17" s="7">
        <f ca="1">_xll.DBRW($B$9,$C$11,$C$12,M$16,$B17,$C$13)</f>
        <v>171</v>
      </c>
      <c r="N17" s="7">
        <f ca="1">_xll.DBRW($B$9,$C$11,$C$12,N$16,$B17,$C$13)</f>
        <v>125</v>
      </c>
      <c r="O17" s="7">
        <f ca="1">_xll.DBRW($B$9,$C$11,$C$12,O$16,$B17,$C$13)</f>
        <v>1513</v>
      </c>
    </row>
    <row r="18" spans="1:15" x14ac:dyDescent="0.25">
      <c r="A18" t="str">
        <f ca="1">IF(_xll.TM1RPTELISCONSOLIDATED($B$17,$B18),IF(_xll.TM1RPTELLEV($B$17,$B18)&lt;=3,_xll.TM1RPTELLEV($B$17,$B18),"D"),"N")</f>
        <v>N</v>
      </c>
      <c r="B18" s="8" t="s">
        <v>43</v>
      </c>
      <c r="C18" s="7">
        <f ca="1">_xll.DBRW($B$9,$C$11,$C$12,C$16,$B18,$C$13)</f>
        <v>139</v>
      </c>
      <c r="D18" s="7">
        <f ca="1">_xll.DBRW($B$9,$C$11,$C$12,D$16,$B18,$C$13)</f>
        <v>71</v>
      </c>
      <c r="E18" s="7">
        <f ca="1">_xll.DBRW($B$9,$C$11,$C$12,E$16,$B18,$C$13)</f>
        <v>83</v>
      </c>
      <c r="F18" s="7">
        <f ca="1">_xll.DBRW($B$9,$C$11,$C$12,F$16,$B18,$C$13)</f>
        <v>172</v>
      </c>
      <c r="G18" s="7">
        <f ca="1">_xll.DBRW($B$9,$C$11,$C$12,G$16,$B18,$C$13)</f>
        <v>181</v>
      </c>
      <c r="H18" s="7">
        <f ca="1">_xll.DBRW($B$9,$C$11,$C$12,H$16,$B18,$C$13)</f>
        <v>22</v>
      </c>
      <c r="I18" s="7">
        <f ca="1">_xll.DBRW($B$9,$C$11,$C$12,I$16,$B18,$C$13)</f>
        <v>22</v>
      </c>
      <c r="J18" s="7">
        <f ca="1">_xll.DBRW($B$9,$C$11,$C$12,J$16,$B18,$C$13)</f>
        <v>45</v>
      </c>
      <c r="K18" s="7">
        <f ca="1">_xll.DBRW($B$9,$C$11,$C$12,K$16,$B18,$C$13)</f>
        <v>49</v>
      </c>
      <c r="L18" s="7">
        <f ca="1">_xll.DBRW($B$9,$C$11,$C$12,L$16,$B18,$C$13)</f>
        <v>57</v>
      </c>
      <c r="M18" s="7">
        <f ca="1">_xll.DBRW($B$9,$C$11,$C$12,M$16,$B18,$C$13)</f>
        <v>82</v>
      </c>
      <c r="N18" s="7">
        <f ca="1">_xll.DBRW($B$9,$C$11,$C$12,N$16,$B18,$C$13)</f>
        <v>89</v>
      </c>
      <c r="O18" s="7">
        <f ca="1">_xll.DBRW($B$9,$C$11,$C$12,O$16,$B18,$C$13)</f>
        <v>1012</v>
      </c>
    </row>
    <row r="19" spans="1:15" x14ac:dyDescent="0.25">
      <c r="A19" t="str">
        <f ca="1">IF(_xll.TM1RPTELISCONSOLIDATED($B$17,$B19),IF(_xll.TM1RPTELLEV($B$17,$B19)&lt;=3,_xll.TM1RPTELLEV($B$17,$B19),"D"),"N")</f>
        <v>N</v>
      </c>
      <c r="B19" s="8" t="s">
        <v>44</v>
      </c>
      <c r="C19" s="7">
        <f ca="1">_xll.DBRW($B$9,$C$11,$C$12,C$16,$B19,$C$13)</f>
        <v>156</v>
      </c>
      <c r="D19" s="7">
        <f ca="1">_xll.DBRW($B$9,$C$11,$C$12,D$16,$B19,$C$13)</f>
        <v>175</v>
      </c>
      <c r="E19" s="7">
        <f ca="1">_xll.DBRW($B$9,$C$11,$C$12,E$16,$B19,$C$13)</f>
        <v>56</v>
      </c>
      <c r="F19" s="7">
        <f ca="1">_xll.DBRW($B$9,$C$11,$C$12,F$16,$B19,$C$13)</f>
        <v>63</v>
      </c>
      <c r="G19" s="7">
        <f ca="1">_xll.DBRW($B$9,$C$11,$C$12,G$16,$B19,$C$13)</f>
        <v>68</v>
      </c>
      <c r="H19" s="7">
        <f ca="1">_xll.DBRW($B$9,$C$11,$C$12,H$16,$B19,$C$13)</f>
        <v>159</v>
      </c>
      <c r="I19" s="7">
        <f ca="1">_xll.DBRW($B$9,$C$11,$C$12,I$16,$B19,$C$13)</f>
        <v>88</v>
      </c>
      <c r="J19" s="7">
        <f ca="1">_xll.DBRW($B$9,$C$11,$C$12,J$16,$B19,$C$13)</f>
        <v>141</v>
      </c>
      <c r="K19" s="7">
        <f ca="1">_xll.DBRW($B$9,$C$11,$C$12,K$16,$B19,$C$13)</f>
        <v>80</v>
      </c>
      <c r="L19" s="7">
        <f ca="1">_xll.DBRW($B$9,$C$11,$C$12,L$16,$B19,$C$13)</f>
        <v>38</v>
      </c>
      <c r="M19" s="7">
        <f ca="1">_xll.DBRW($B$9,$C$11,$C$12,M$16,$B19,$C$13)</f>
        <v>98</v>
      </c>
      <c r="N19" s="7">
        <f ca="1">_xll.DBRW($B$9,$C$11,$C$12,N$16,$B19,$C$13)</f>
        <v>158</v>
      </c>
      <c r="O19" s="7">
        <f ca="1">_xll.DBRW($B$9,$C$11,$C$12,O$16,$B19,$C$13)</f>
        <v>1280</v>
      </c>
    </row>
    <row r="20" spans="1:15" x14ac:dyDescent="0.25">
      <c r="A20" t="str">
        <f ca="1">IF(_xll.TM1RPTELISCONSOLIDATED($B$17,$B20),IF(_xll.TM1RPTELLEV($B$17,$B20)&lt;=3,_xll.TM1RPTELLEV($B$17,$B20),"D"),"N")</f>
        <v>N</v>
      </c>
      <c r="B20" s="8" t="s">
        <v>45</v>
      </c>
      <c r="C20" s="7">
        <f ca="1">_xll.DBRW($B$9,$C$11,$C$12,C$16,$B20,$C$13)</f>
        <v>67</v>
      </c>
      <c r="D20" s="7">
        <f ca="1">_xll.DBRW($B$9,$C$11,$C$12,D$16,$B20,$C$13)</f>
        <v>54</v>
      </c>
      <c r="E20" s="7">
        <f ca="1">_xll.DBRW($B$9,$C$11,$C$12,E$16,$B20,$C$13)</f>
        <v>69</v>
      </c>
      <c r="F20" s="7">
        <f ca="1">_xll.DBRW($B$9,$C$11,$C$12,F$16,$B20,$C$13)</f>
        <v>69</v>
      </c>
      <c r="G20" s="7">
        <f ca="1">_xll.DBRW($B$9,$C$11,$C$12,G$16,$B20,$C$13)</f>
        <v>179</v>
      </c>
      <c r="H20" s="7">
        <f ca="1">_xll.DBRW($B$9,$C$11,$C$12,H$16,$B20,$C$13)</f>
        <v>115</v>
      </c>
      <c r="I20" s="7">
        <f ca="1">_xll.DBRW($B$9,$C$11,$C$12,I$16,$B20,$C$13)</f>
        <v>188</v>
      </c>
      <c r="J20" s="7">
        <f ca="1">_xll.DBRW($B$9,$C$11,$C$12,J$16,$B20,$C$13)</f>
        <v>90</v>
      </c>
      <c r="K20" s="7">
        <f ca="1">_xll.DBRW($B$9,$C$11,$C$12,K$16,$B20,$C$13)</f>
        <v>101</v>
      </c>
      <c r="L20" s="7">
        <f ca="1">_xll.DBRW($B$9,$C$11,$C$12,L$16,$B20,$C$13)</f>
        <v>192</v>
      </c>
      <c r="M20" s="7">
        <f ca="1">_xll.DBRW($B$9,$C$11,$C$12,M$16,$B20,$C$13)</f>
        <v>168</v>
      </c>
      <c r="N20" s="7">
        <f ca="1">_xll.DBRW($B$9,$C$11,$C$12,N$16,$B20,$C$13)</f>
        <v>47</v>
      </c>
      <c r="O20" s="7">
        <f ca="1">_xll.DBRW($B$9,$C$11,$C$12,O$16,$B20,$C$13)</f>
        <v>1339</v>
      </c>
    </row>
    <row r="21" spans="1:15" x14ac:dyDescent="0.25">
      <c r="A21" t="str">
        <f ca="1">IF(_xll.TM1RPTELISCONSOLIDATED($B$17,$B21),IF(_xll.TM1RPTELLEV($B$17,$B21)&lt;=3,_xll.TM1RPTELLEV($B$17,$B21),"D"),"N")</f>
        <v>N</v>
      </c>
      <c r="B21" s="8" t="s">
        <v>46</v>
      </c>
      <c r="C21" s="7">
        <f ca="1">_xll.DBRW($B$9,$C$11,$C$12,C$16,$B21,$C$13)</f>
        <v>6</v>
      </c>
      <c r="D21" s="7">
        <f ca="1">_xll.DBRW($B$9,$C$11,$C$12,D$16,$B21,$C$13)</f>
        <v>13</v>
      </c>
      <c r="E21" s="7">
        <f ca="1">_xll.DBRW($B$9,$C$11,$C$12,E$16,$B21,$C$13)</f>
        <v>13</v>
      </c>
      <c r="F21" s="7">
        <f ca="1">_xll.DBRW($B$9,$C$11,$C$12,F$16,$B21,$C$13)</f>
        <v>149</v>
      </c>
      <c r="G21" s="7">
        <f ca="1">_xll.DBRW($B$9,$C$11,$C$12,G$16,$B21,$C$13)</f>
        <v>156</v>
      </c>
      <c r="H21" s="7">
        <f ca="1">_xll.DBRW($B$9,$C$11,$C$12,H$16,$B21,$C$13)</f>
        <v>177</v>
      </c>
      <c r="I21" s="7">
        <f ca="1">_xll.DBRW($B$9,$C$11,$C$12,I$16,$B21,$C$13)</f>
        <v>29</v>
      </c>
      <c r="J21" s="7">
        <f ca="1">_xll.DBRW($B$9,$C$11,$C$12,J$16,$B21,$C$13)</f>
        <v>63</v>
      </c>
      <c r="K21" s="7">
        <f ca="1">_xll.DBRW($B$9,$C$11,$C$12,K$16,$B21,$C$13)</f>
        <v>2</v>
      </c>
      <c r="L21" s="7">
        <f ca="1">_xll.DBRW($B$9,$C$11,$C$12,L$16,$B21,$C$13)</f>
        <v>189</v>
      </c>
      <c r="M21" s="7">
        <f ca="1">_xll.DBRW($B$9,$C$11,$C$12,M$16,$B21,$C$13)</f>
        <v>148</v>
      </c>
      <c r="N21" s="7">
        <f ca="1">_xll.DBRW($B$9,$C$11,$C$12,N$16,$B21,$C$13)</f>
        <v>177</v>
      </c>
      <c r="O21" s="7">
        <f ca="1">_xll.DBRW($B$9,$C$11,$C$12,O$16,$B21,$C$13)</f>
        <v>1122</v>
      </c>
    </row>
    <row r="22" spans="1:15" x14ac:dyDescent="0.25">
      <c r="A22" t="str">
        <f ca="1">IF(_xll.TM1RPTELISCONSOLIDATED($B$17,$B22),IF(_xll.TM1RPTELLEV($B$17,$B22)&lt;=3,_xll.TM1RPTELLEV($B$17,$B22),"D"),"N")</f>
        <v>N</v>
      </c>
      <c r="B22" s="8" t="s">
        <v>47</v>
      </c>
      <c r="C22" s="7">
        <f ca="1">_xll.DBRW($B$9,$C$11,$C$12,C$16,$B22,$C$13)</f>
        <v>162</v>
      </c>
      <c r="D22" s="7">
        <f ca="1">_xll.DBRW($B$9,$C$11,$C$12,D$16,$B22,$C$13)</f>
        <v>141</v>
      </c>
      <c r="E22" s="7">
        <f ca="1">_xll.DBRW($B$9,$C$11,$C$12,E$16,$B22,$C$13)</f>
        <v>99</v>
      </c>
      <c r="F22" s="7">
        <f ca="1">_xll.DBRW($B$9,$C$11,$C$12,F$16,$B22,$C$13)</f>
        <v>59</v>
      </c>
      <c r="G22" s="7">
        <f ca="1">_xll.DBRW($B$9,$C$11,$C$12,G$16,$B22,$C$13)</f>
        <v>183</v>
      </c>
      <c r="H22" s="7">
        <f ca="1">_xll.DBRW($B$9,$C$11,$C$12,H$16,$B22,$C$13)</f>
        <v>86</v>
      </c>
      <c r="I22" s="7">
        <f ca="1">_xll.DBRW($B$9,$C$11,$C$12,I$16,$B22,$C$13)</f>
        <v>59</v>
      </c>
      <c r="J22" s="7">
        <f ca="1">_xll.DBRW($B$9,$C$11,$C$12,J$16,$B22,$C$13)</f>
        <v>106</v>
      </c>
      <c r="K22" s="7">
        <f ca="1">_xll.DBRW($B$9,$C$11,$C$12,K$16,$B22,$C$13)</f>
        <v>110</v>
      </c>
      <c r="L22" s="7">
        <f ca="1">_xll.DBRW($B$9,$C$11,$C$12,L$16,$B22,$C$13)</f>
        <v>135</v>
      </c>
      <c r="M22" s="7">
        <f ca="1">_xll.DBRW($B$9,$C$11,$C$12,M$16,$B22,$C$13)</f>
        <v>88</v>
      </c>
      <c r="N22" s="7">
        <f ca="1">_xll.DBRW($B$9,$C$11,$C$12,N$16,$B22,$C$13)</f>
        <v>40</v>
      </c>
      <c r="O22" s="7">
        <f ca="1">_xll.DBRW($B$9,$C$11,$C$12,O$16,$B22,$C$13)</f>
        <v>1268</v>
      </c>
    </row>
    <row r="23" spans="1:15" x14ac:dyDescent="0.25">
      <c r="A23" t="str">
        <f ca="1">IF(_xll.TM1RPTELISCONSOLIDATED($B$17,$B23),IF(_xll.TM1RPTELLEV($B$17,$B23)&lt;=3,_xll.TM1RPTELLEV($B$17,$B23),"D"),"N")</f>
        <v>N</v>
      </c>
      <c r="B23" s="8" t="s">
        <v>48</v>
      </c>
      <c r="C23" s="7">
        <f ca="1">_xll.DBRW($B$9,$C$11,$C$12,C$16,$B23,$C$13)</f>
        <v>104</v>
      </c>
      <c r="D23" s="7">
        <f ca="1">_xll.DBRW($B$9,$C$11,$C$12,D$16,$B23,$C$13)</f>
        <v>167</v>
      </c>
      <c r="E23" s="7">
        <f ca="1">_xll.DBRW($B$9,$C$11,$C$12,E$16,$B23,$C$13)</f>
        <v>151</v>
      </c>
      <c r="F23" s="7">
        <f ca="1">_xll.DBRW($B$9,$C$11,$C$12,F$16,$B23,$C$13)</f>
        <v>103</v>
      </c>
      <c r="G23" s="7">
        <f ca="1">_xll.DBRW($B$9,$C$11,$C$12,G$16,$B23,$C$13)</f>
        <v>27</v>
      </c>
      <c r="H23" s="7">
        <f ca="1">_xll.DBRW($B$9,$C$11,$C$12,H$16,$B23,$C$13)</f>
        <v>155</v>
      </c>
      <c r="I23" s="7">
        <f ca="1">_xll.DBRW($B$9,$C$11,$C$12,I$16,$B23,$C$13)</f>
        <v>200</v>
      </c>
      <c r="J23" s="7">
        <f ca="1">_xll.DBRW($B$9,$C$11,$C$12,J$16,$B23,$C$13)</f>
        <v>195</v>
      </c>
      <c r="K23" s="7">
        <f ca="1">_xll.DBRW($B$9,$C$11,$C$12,K$16,$B23,$C$13)</f>
        <v>149</v>
      </c>
      <c r="L23" s="7">
        <f ca="1">_xll.DBRW($B$9,$C$11,$C$12,L$16,$B23,$C$13)</f>
        <v>197</v>
      </c>
      <c r="M23" s="7">
        <f ca="1">_xll.DBRW($B$9,$C$11,$C$12,M$16,$B23,$C$13)</f>
        <v>198</v>
      </c>
      <c r="N23" s="7">
        <f ca="1">_xll.DBRW($B$9,$C$11,$C$12,N$16,$B23,$C$13)</f>
        <v>161</v>
      </c>
      <c r="O23" s="7">
        <f ca="1">_xll.DBRW($B$9,$C$11,$C$12,O$16,$B23,$C$13)</f>
        <v>1807</v>
      </c>
    </row>
    <row r="24" spans="1:15" x14ac:dyDescent="0.25">
      <c r="A24" t="str">
        <f ca="1">IF(_xll.TM1RPTELISCONSOLIDATED($B$17,$B24),IF(_xll.TM1RPTELLEV($B$17,$B24)&lt;=3,_xll.TM1RPTELLEV($B$17,$B24),"D"),"N")</f>
        <v>N</v>
      </c>
      <c r="B24" s="8" t="s">
        <v>49</v>
      </c>
      <c r="C24" s="7">
        <f ca="1">_xll.DBRW($B$9,$C$11,$C$12,C$16,$B24,$C$13)</f>
        <v>45</v>
      </c>
      <c r="D24" s="7">
        <f ca="1">_xll.DBRW($B$9,$C$11,$C$12,D$16,$B24,$C$13)</f>
        <v>74</v>
      </c>
      <c r="E24" s="7">
        <f ca="1">_xll.DBRW($B$9,$C$11,$C$12,E$16,$B24,$C$13)</f>
        <v>122</v>
      </c>
      <c r="F24" s="7">
        <f ca="1">_xll.DBRW($B$9,$C$11,$C$12,F$16,$B24,$C$13)</f>
        <v>70</v>
      </c>
      <c r="G24" s="7">
        <f ca="1">_xll.DBRW($B$9,$C$11,$C$12,G$16,$B24,$C$13)</f>
        <v>157</v>
      </c>
      <c r="H24" s="7">
        <f ca="1">_xll.DBRW($B$9,$C$11,$C$12,H$16,$B24,$C$13)</f>
        <v>154</v>
      </c>
      <c r="I24" s="7">
        <f ca="1">_xll.DBRW($B$9,$C$11,$C$12,I$16,$B24,$C$13)</f>
        <v>62</v>
      </c>
      <c r="J24" s="7">
        <f ca="1">_xll.DBRW($B$9,$C$11,$C$12,J$16,$B24,$C$13)</f>
        <v>177</v>
      </c>
      <c r="K24" s="7">
        <f ca="1">_xll.DBRW($B$9,$C$11,$C$12,K$16,$B24,$C$13)</f>
        <v>7</v>
      </c>
      <c r="L24" s="7">
        <f ca="1">_xll.DBRW($B$9,$C$11,$C$12,L$16,$B24,$C$13)</f>
        <v>180</v>
      </c>
      <c r="M24" s="7">
        <f ca="1">_xll.DBRW($B$9,$C$11,$C$12,M$16,$B24,$C$13)</f>
        <v>135</v>
      </c>
      <c r="N24" s="7">
        <f ca="1">_xll.DBRW($B$9,$C$11,$C$12,N$16,$B24,$C$13)</f>
        <v>20</v>
      </c>
      <c r="O24" s="7">
        <f ca="1">_xll.DBRW($B$9,$C$11,$C$12,O$16,$B24,$C$13)</f>
        <v>1203</v>
      </c>
    </row>
    <row r="25" spans="1:15" x14ac:dyDescent="0.25">
      <c r="A25" t="str">
        <f ca="1">IF(_xll.TM1RPTELISCONSOLIDATED($B$17,$B25),IF(_xll.TM1RPTELLEV($B$17,$B25)&lt;=3,_xll.TM1RPTELLEV($B$17,$B25),"D"),"N")</f>
        <v>N</v>
      </c>
      <c r="B25" s="8" t="s">
        <v>50</v>
      </c>
      <c r="C25" s="7">
        <f ca="1">_xll.DBRW($B$9,$C$11,$C$12,C$16,$B25,$C$13)</f>
        <v>69</v>
      </c>
      <c r="D25" s="7">
        <f ca="1">_xll.DBRW($B$9,$C$11,$C$12,D$16,$B25,$C$13)</f>
        <v>6</v>
      </c>
      <c r="E25" s="7">
        <f ca="1">_xll.DBRW($B$9,$C$11,$C$12,E$16,$B25,$C$13)</f>
        <v>159</v>
      </c>
      <c r="F25" s="7">
        <f ca="1">_xll.DBRW($B$9,$C$11,$C$12,F$16,$B25,$C$13)</f>
        <v>136</v>
      </c>
      <c r="G25" s="7">
        <f ca="1">_xll.DBRW($B$9,$C$11,$C$12,G$16,$B25,$C$13)</f>
        <v>173</v>
      </c>
      <c r="H25" s="7">
        <f ca="1">_xll.DBRW($B$9,$C$11,$C$12,H$16,$B25,$C$13)</f>
        <v>154</v>
      </c>
      <c r="I25" s="7">
        <f ca="1">_xll.DBRW($B$9,$C$11,$C$12,I$16,$B25,$C$13)</f>
        <v>100</v>
      </c>
      <c r="J25" s="7">
        <f ca="1">_xll.DBRW($B$9,$C$11,$C$12,J$16,$B25,$C$13)</f>
        <v>15</v>
      </c>
      <c r="K25" s="7">
        <f ca="1">_xll.DBRW($B$9,$C$11,$C$12,K$16,$B25,$C$13)</f>
        <v>18</v>
      </c>
      <c r="L25" s="7">
        <f ca="1">_xll.DBRW($B$9,$C$11,$C$12,L$16,$B25,$C$13)</f>
        <v>153</v>
      </c>
      <c r="M25" s="7">
        <f ca="1">_xll.DBRW($B$9,$C$11,$C$12,M$16,$B25,$C$13)</f>
        <v>120</v>
      </c>
      <c r="N25" s="7">
        <f ca="1">_xll.DBRW($B$9,$C$11,$C$12,N$16,$B25,$C$13)</f>
        <v>4</v>
      </c>
      <c r="O25" s="7">
        <f ca="1">_xll.DBRW($B$9,$C$11,$C$12,O$16,$B25,$C$13)</f>
        <v>1107</v>
      </c>
    </row>
    <row r="26" spans="1:15" x14ac:dyDescent="0.25">
      <c r="A26" t="str">
        <f ca="1">IF(_xll.TM1RPTELISCONSOLIDATED($B$17,$B26),IF(_xll.TM1RPTELLEV($B$17,$B26)&lt;=3,_xll.TM1RPTELLEV($B$17,$B26),"D"),"N")</f>
        <v>N</v>
      </c>
      <c r="B26" s="8" t="s">
        <v>51</v>
      </c>
      <c r="C26" s="7">
        <f ca="1">_xll.DBRW($B$9,$C$11,$C$12,C$16,$B26,$C$13)</f>
        <v>81</v>
      </c>
      <c r="D26" s="7">
        <f ca="1">_xll.DBRW($B$9,$C$11,$C$12,D$16,$B26,$C$13)</f>
        <v>36</v>
      </c>
      <c r="E26" s="7">
        <f ca="1">_xll.DBRW($B$9,$C$11,$C$12,E$16,$B26,$C$13)</f>
        <v>125</v>
      </c>
      <c r="F26" s="7">
        <f ca="1">_xll.DBRW($B$9,$C$11,$C$12,F$16,$B26,$C$13)</f>
        <v>158</v>
      </c>
      <c r="G26" s="7">
        <f ca="1">_xll.DBRW($B$9,$C$11,$C$12,G$16,$B26,$C$13)</f>
        <v>175</v>
      </c>
      <c r="H26" s="7">
        <f ca="1">_xll.DBRW($B$9,$C$11,$C$12,H$16,$B26,$C$13)</f>
        <v>184</v>
      </c>
      <c r="I26" s="7">
        <f ca="1">_xll.DBRW($B$9,$C$11,$C$12,I$16,$B26,$C$13)</f>
        <v>165</v>
      </c>
      <c r="J26" s="7">
        <f ca="1">_xll.DBRW($B$9,$C$11,$C$12,J$16,$B26,$C$13)</f>
        <v>7</v>
      </c>
      <c r="K26" s="7">
        <f ca="1">_xll.DBRW($B$9,$C$11,$C$12,K$16,$B26,$C$13)</f>
        <v>30</v>
      </c>
      <c r="L26" s="7">
        <f ca="1">_xll.DBRW($B$9,$C$11,$C$12,L$16,$B26,$C$13)</f>
        <v>62</v>
      </c>
      <c r="M26" s="7">
        <f ca="1">_xll.DBRW($B$9,$C$11,$C$12,M$16,$B26,$C$13)</f>
        <v>35</v>
      </c>
      <c r="N26" s="7">
        <f ca="1">_xll.DBRW($B$9,$C$11,$C$12,N$16,$B26,$C$13)</f>
        <v>150</v>
      </c>
      <c r="O26" s="7">
        <f ca="1">_xll.DBRW($B$9,$C$11,$C$12,O$16,$B26,$C$13)</f>
        <v>1208</v>
      </c>
    </row>
    <row r="27" spans="1:15" x14ac:dyDescent="0.25">
      <c r="A27" t="str">
        <f ca="1">IF(_xll.TM1RPTELISCONSOLIDATED($B$17,$B27),IF(_xll.TM1RPTELLEV($B$17,$B27)&lt;=3,_xll.TM1RPTELLEV($B$17,$B27),"D"),"N")</f>
        <v>N</v>
      </c>
      <c r="B27" s="8" t="s">
        <v>52</v>
      </c>
      <c r="C27" s="7">
        <f ca="1">_xll.DBRW($B$9,$C$11,$C$12,C$16,$B27,$C$13)</f>
        <v>149</v>
      </c>
      <c r="D27" s="7">
        <f ca="1">_xll.DBRW($B$9,$C$11,$C$12,D$16,$B27,$C$13)</f>
        <v>127</v>
      </c>
      <c r="E27" s="7">
        <f ca="1">_xll.DBRW($B$9,$C$11,$C$12,E$16,$B27,$C$13)</f>
        <v>161</v>
      </c>
      <c r="F27" s="7">
        <f ca="1">_xll.DBRW($B$9,$C$11,$C$12,F$16,$B27,$C$13)</f>
        <v>80</v>
      </c>
      <c r="G27" s="7">
        <f ca="1">_xll.DBRW($B$9,$C$11,$C$12,G$16,$B27,$C$13)</f>
        <v>46</v>
      </c>
      <c r="H27" s="7">
        <f ca="1">_xll.DBRW($B$9,$C$11,$C$12,H$16,$B27,$C$13)</f>
        <v>119</v>
      </c>
      <c r="I27" s="7">
        <f ca="1">_xll.DBRW($B$9,$C$11,$C$12,I$16,$B27,$C$13)</f>
        <v>21</v>
      </c>
      <c r="J27" s="7">
        <f ca="1">_xll.DBRW($B$9,$C$11,$C$12,J$16,$B27,$C$13)</f>
        <v>65</v>
      </c>
      <c r="K27" s="7">
        <f ca="1">_xll.DBRW($B$9,$C$11,$C$12,K$16,$B27,$C$13)</f>
        <v>116</v>
      </c>
      <c r="L27" s="7">
        <f ca="1">_xll.DBRW($B$9,$C$11,$C$12,L$16,$B27,$C$13)</f>
        <v>41</v>
      </c>
      <c r="M27" s="7">
        <f ca="1">_xll.DBRW($B$9,$C$11,$C$12,M$16,$B27,$C$13)</f>
        <v>5</v>
      </c>
      <c r="N27" s="7">
        <f ca="1">_xll.DBRW($B$9,$C$11,$C$12,N$16,$B27,$C$13)</f>
        <v>198</v>
      </c>
      <c r="O27" s="7">
        <f ca="1">_xll.DBRW($B$9,$C$11,$C$12,O$16,$B27,$C$13)</f>
        <v>1128</v>
      </c>
    </row>
    <row r="28" spans="1:15" x14ac:dyDescent="0.25">
      <c r="A28" t="str">
        <f ca="1">IF(_xll.TM1RPTELISCONSOLIDATED($B$17,$B28),IF(_xll.TM1RPTELLEV($B$17,$B28)&lt;=3,_xll.TM1RPTELLEV($B$17,$B28),"D"),"N")</f>
        <v>N</v>
      </c>
      <c r="B28" s="8" t="s">
        <v>53</v>
      </c>
      <c r="C28" s="7">
        <f ca="1">_xll.DBRW($B$9,$C$11,$C$12,C$16,$B28,$C$13)</f>
        <v>196</v>
      </c>
      <c r="D28" s="7">
        <f ca="1">_xll.DBRW($B$9,$C$11,$C$12,D$16,$B28,$C$13)</f>
        <v>27</v>
      </c>
      <c r="E28" s="7">
        <f ca="1">_xll.DBRW($B$9,$C$11,$C$12,E$16,$B28,$C$13)</f>
        <v>172</v>
      </c>
      <c r="F28" s="7">
        <f ca="1">_xll.DBRW($B$9,$C$11,$C$12,F$16,$B28,$C$13)</f>
        <v>122</v>
      </c>
      <c r="G28" s="7">
        <f ca="1">_xll.DBRW($B$9,$C$11,$C$12,G$16,$B28,$C$13)</f>
        <v>179</v>
      </c>
      <c r="H28" s="7">
        <f ca="1">_xll.DBRW($B$9,$C$11,$C$12,H$16,$B28,$C$13)</f>
        <v>4</v>
      </c>
      <c r="I28" s="7">
        <f ca="1">_xll.DBRW($B$9,$C$11,$C$12,I$16,$B28,$C$13)</f>
        <v>46</v>
      </c>
      <c r="J28" s="7">
        <f ca="1">_xll.DBRW($B$9,$C$11,$C$12,J$16,$B28,$C$13)</f>
        <v>57</v>
      </c>
      <c r="K28" s="7">
        <f ca="1">_xll.DBRW($B$9,$C$11,$C$12,K$16,$B28,$C$13)</f>
        <v>117</v>
      </c>
      <c r="L28" s="7">
        <f ca="1">_xll.DBRW($B$9,$C$11,$C$12,L$16,$B28,$C$13)</f>
        <v>66</v>
      </c>
      <c r="M28" s="7">
        <f ca="1">_xll.DBRW($B$9,$C$11,$C$12,M$16,$B28,$C$13)</f>
        <v>76</v>
      </c>
      <c r="N28" s="7">
        <f ca="1">_xll.DBRW($B$9,$C$11,$C$12,N$16,$B28,$C$13)</f>
        <v>147</v>
      </c>
      <c r="O28" s="7">
        <f ca="1">_xll.DBRW($B$9,$C$11,$C$12,O$16,$B28,$C$13)</f>
        <v>1209</v>
      </c>
    </row>
    <row r="29" spans="1:15" x14ac:dyDescent="0.25">
      <c r="A29" t="str">
        <f ca="1">IF(_xll.TM1RPTELISCONSOLIDATED($B$17,$B29),IF(_xll.TM1RPTELLEV($B$17,$B29)&lt;=3,_xll.TM1RPTELLEV($B$17,$B29),"D"),"N")</f>
        <v>N</v>
      </c>
      <c r="B29" s="8" t="s">
        <v>54</v>
      </c>
      <c r="C29" s="7">
        <f ca="1">_xll.DBRW($B$9,$C$11,$C$12,C$16,$B29,$C$13)</f>
        <v>51</v>
      </c>
      <c r="D29" s="7">
        <f ca="1">_xll.DBRW($B$9,$C$11,$C$12,D$16,$B29,$C$13)</f>
        <v>157</v>
      </c>
      <c r="E29" s="7">
        <f ca="1">_xll.DBRW($B$9,$C$11,$C$12,E$16,$B29,$C$13)</f>
        <v>73</v>
      </c>
      <c r="F29" s="7">
        <f ca="1">_xll.DBRW($B$9,$C$11,$C$12,F$16,$B29,$C$13)</f>
        <v>142</v>
      </c>
      <c r="G29" s="7">
        <f ca="1">_xll.DBRW($B$9,$C$11,$C$12,G$16,$B29,$C$13)</f>
        <v>53</v>
      </c>
      <c r="H29" s="7">
        <f ca="1">_xll.DBRW($B$9,$C$11,$C$12,H$16,$B29,$C$13)</f>
        <v>121</v>
      </c>
      <c r="I29" s="7">
        <f ca="1">_xll.DBRW($B$9,$C$11,$C$12,I$16,$B29,$C$13)</f>
        <v>51</v>
      </c>
      <c r="J29" s="7">
        <f ca="1">_xll.DBRW($B$9,$C$11,$C$12,J$16,$B29,$C$13)</f>
        <v>13</v>
      </c>
      <c r="K29" s="7">
        <f ca="1">_xll.DBRW($B$9,$C$11,$C$12,K$16,$B29,$C$13)</f>
        <v>127</v>
      </c>
      <c r="L29" s="7">
        <f ca="1">_xll.DBRW($B$9,$C$11,$C$12,L$16,$B29,$C$13)</f>
        <v>78</v>
      </c>
      <c r="M29" s="7">
        <f ca="1">_xll.DBRW($B$9,$C$11,$C$12,M$16,$B29,$C$13)</f>
        <v>71</v>
      </c>
      <c r="N29" s="7">
        <f ca="1">_xll.DBRW($B$9,$C$11,$C$12,N$16,$B29,$C$13)</f>
        <v>142</v>
      </c>
      <c r="O29" s="7">
        <f ca="1">_xll.DBRW($B$9,$C$11,$C$12,O$16,$B29,$C$13)</f>
        <v>1079</v>
      </c>
    </row>
    <row r="30" spans="1:15" x14ac:dyDescent="0.25">
      <c r="A30" t="str">
        <f ca="1">IF(_xll.TM1RPTELISCONSOLIDATED($B$17,$B30),IF(_xll.TM1RPTELLEV($B$17,$B30)&lt;=3,_xll.TM1RPTELLEV($B$17,$B30),"D"),"N")</f>
        <v>N</v>
      </c>
      <c r="B30" s="8" t="s">
        <v>55</v>
      </c>
      <c r="C30" s="7">
        <f ca="1">_xll.DBRW($B$9,$C$11,$C$12,C$16,$B30,$C$13)</f>
        <v>28</v>
      </c>
      <c r="D30" s="7">
        <f ca="1">_xll.DBRW($B$9,$C$11,$C$12,D$16,$B30,$C$13)</f>
        <v>187</v>
      </c>
      <c r="E30" s="7">
        <f ca="1">_xll.DBRW($B$9,$C$11,$C$12,E$16,$B30,$C$13)</f>
        <v>115</v>
      </c>
      <c r="F30" s="7">
        <f ca="1">_xll.DBRW($B$9,$C$11,$C$12,F$16,$B30,$C$13)</f>
        <v>45</v>
      </c>
      <c r="G30" s="7">
        <f ca="1">_xll.DBRW($B$9,$C$11,$C$12,G$16,$B30,$C$13)</f>
        <v>38</v>
      </c>
      <c r="H30" s="7">
        <f ca="1">_xll.DBRW($B$9,$C$11,$C$12,H$16,$B30,$C$13)</f>
        <v>179</v>
      </c>
      <c r="I30" s="7">
        <f ca="1">_xll.DBRW($B$9,$C$11,$C$12,I$16,$B30,$C$13)</f>
        <v>200</v>
      </c>
      <c r="J30" s="7">
        <f ca="1">_xll.DBRW($B$9,$C$11,$C$12,J$16,$B30,$C$13)</f>
        <v>174</v>
      </c>
      <c r="K30" s="7">
        <f ca="1">_xll.DBRW($B$9,$C$11,$C$12,K$16,$B30,$C$13)</f>
        <v>155</v>
      </c>
      <c r="L30" s="7">
        <f ca="1">_xll.DBRW($B$9,$C$11,$C$12,L$16,$B30,$C$13)</f>
        <v>111</v>
      </c>
      <c r="M30" s="7">
        <f ca="1">_xll.DBRW($B$9,$C$11,$C$12,M$16,$B30,$C$13)</f>
        <v>137</v>
      </c>
      <c r="N30" s="7">
        <f ca="1">_xll.DBRW($B$9,$C$11,$C$12,N$16,$B30,$C$13)</f>
        <v>182</v>
      </c>
      <c r="O30" s="7">
        <f ca="1">_xll.DBRW($B$9,$C$11,$C$12,O$16,$B30,$C$13)</f>
        <v>1551</v>
      </c>
    </row>
    <row r="31" spans="1:15" x14ac:dyDescent="0.25">
      <c r="A31" t="str">
        <f ca="1">IF(_xll.TM1RPTELISCONSOLIDATED($B$17,$B31),IF(_xll.TM1RPTELLEV($B$17,$B31)&lt;=3,_xll.TM1RPTELLEV($B$17,$B31),"D"),"N")</f>
        <v>N</v>
      </c>
      <c r="B31" s="8" t="s">
        <v>56</v>
      </c>
      <c r="C31" s="7">
        <f ca="1">_xll.DBRW($B$9,$C$11,$C$12,C$16,$B31,$C$13)</f>
        <v>193</v>
      </c>
      <c r="D31" s="7">
        <f ca="1">_xll.DBRW($B$9,$C$11,$C$12,D$16,$B31,$C$13)</f>
        <v>140</v>
      </c>
      <c r="E31" s="7">
        <f ca="1">_xll.DBRW($B$9,$C$11,$C$12,E$16,$B31,$C$13)</f>
        <v>126</v>
      </c>
      <c r="F31" s="7">
        <f ca="1">_xll.DBRW($B$9,$C$11,$C$12,F$16,$B31,$C$13)</f>
        <v>92</v>
      </c>
      <c r="G31" s="7">
        <f ca="1">_xll.DBRW($B$9,$C$11,$C$12,G$16,$B31,$C$13)</f>
        <v>10</v>
      </c>
      <c r="H31" s="7">
        <f ca="1">_xll.DBRW($B$9,$C$11,$C$12,H$16,$B31,$C$13)</f>
        <v>4</v>
      </c>
      <c r="I31" s="7">
        <f ca="1">_xll.DBRW($B$9,$C$11,$C$12,I$16,$B31,$C$13)</f>
        <v>83</v>
      </c>
      <c r="J31" s="7">
        <f ca="1">_xll.DBRW($B$9,$C$11,$C$12,J$16,$B31,$C$13)</f>
        <v>11</v>
      </c>
      <c r="K31" s="7">
        <f ca="1">_xll.DBRW($B$9,$C$11,$C$12,K$16,$B31,$C$13)</f>
        <v>108</v>
      </c>
      <c r="L31" s="7">
        <f ca="1">_xll.DBRW($B$9,$C$11,$C$12,L$16,$B31,$C$13)</f>
        <v>13</v>
      </c>
      <c r="M31" s="7">
        <f ca="1">_xll.DBRW($B$9,$C$11,$C$12,M$16,$B31,$C$13)</f>
        <v>103</v>
      </c>
      <c r="N31" s="7">
        <f ca="1">_xll.DBRW($B$9,$C$11,$C$12,N$16,$B31,$C$13)</f>
        <v>101</v>
      </c>
      <c r="O31" s="7">
        <f ca="1">_xll.DBRW($B$9,$C$11,$C$12,O$16,$B31,$C$13)</f>
        <v>984</v>
      </c>
    </row>
    <row r="32" spans="1:15" x14ac:dyDescent="0.25">
      <c r="A32" t="str">
        <f ca="1">IF(_xll.TM1RPTELISCONSOLIDATED($B$17,$B32),IF(_xll.TM1RPTELLEV($B$17,$B32)&lt;=3,_xll.TM1RPTELLEV($B$17,$B32),"D"),"N")</f>
        <v>N</v>
      </c>
      <c r="B32" s="8" t="s">
        <v>57</v>
      </c>
      <c r="C32" s="7">
        <f ca="1">_xll.DBRW($B$9,$C$11,$C$12,C$16,$B32,$C$13)</f>
        <v>109</v>
      </c>
      <c r="D32" s="7">
        <f ca="1">_xll.DBRW($B$9,$C$11,$C$12,D$16,$B32,$C$13)</f>
        <v>115</v>
      </c>
      <c r="E32" s="7">
        <f ca="1">_xll.DBRW($B$9,$C$11,$C$12,E$16,$B32,$C$13)</f>
        <v>61</v>
      </c>
      <c r="F32" s="7">
        <f ca="1">_xll.DBRW($B$9,$C$11,$C$12,F$16,$B32,$C$13)</f>
        <v>193</v>
      </c>
      <c r="G32" s="7">
        <f ca="1">_xll.DBRW($B$9,$C$11,$C$12,G$16,$B32,$C$13)</f>
        <v>123</v>
      </c>
      <c r="H32" s="7">
        <f ca="1">_xll.DBRW($B$9,$C$11,$C$12,H$16,$B32,$C$13)</f>
        <v>4</v>
      </c>
      <c r="I32" s="7">
        <f ca="1">_xll.DBRW($B$9,$C$11,$C$12,I$16,$B32,$C$13)</f>
        <v>108</v>
      </c>
      <c r="J32" s="7">
        <f ca="1">_xll.DBRW($B$9,$C$11,$C$12,J$16,$B32,$C$13)</f>
        <v>155</v>
      </c>
      <c r="K32" s="7">
        <f ca="1">_xll.DBRW($B$9,$C$11,$C$12,K$16,$B32,$C$13)</f>
        <v>155</v>
      </c>
      <c r="L32" s="7">
        <f ca="1">_xll.DBRW($B$9,$C$11,$C$12,L$16,$B32,$C$13)</f>
        <v>24</v>
      </c>
      <c r="M32" s="7">
        <f ca="1">_xll.DBRW($B$9,$C$11,$C$12,M$16,$B32,$C$13)</f>
        <v>56</v>
      </c>
      <c r="N32" s="7">
        <f ca="1">_xll.DBRW($B$9,$C$11,$C$12,N$16,$B32,$C$13)</f>
        <v>176</v>
      </c>
      <c r="O32" s="7">
        <f ca="1">_xll.DBRW($B$9,$C$11,$C$12,O$16,$B32,$C$13)</f>
        <v>1279</v>
      </c>
    </row>
    <row r="33" spans="1:15" x14ac:dyDescent="0.25">
      <c r="A33" t="str">
        <f ca="1">IF(_xll.TM1RPTELISCONSOLIDATED($B$17,$B33),IF(_xll.TM1RPTELLEV($B$17,$B33)&lt;=3,_xll.TM1RPTELLEV($B$17,$B33),"D"),"N")</f>
        <v>N</v>
      </c>
      <c r="B33" s="8" t="s">
        <v>58</v>
      </c>
      <c r="C33" s="7">
        <f ca="1">_xll.DBRW($B$9,$C$11,$C$12,C$16,$B33,$C$13)</f>
        <v>185</v>
      </c>
      <c r="D33" s="7">
        <f ca="1">_xll.DBRW($B$9,$C$11,$C$12,D$16,$B33,$C$13)</f>
        <v>99</v>
      </c>
      <c r="E33" s="7">
        <f ca="1">_xll.DBRW($B$9,$C$11,$C$12,E$16,$B33,$C$13)</f>
        <v>163</v>
      </c>
      <c r="F33" s="7">
        <f ca="1">_xll.DBRW($B$9,$C$11,$C$12,F$16,$B33,$C$13)</f>
        <v>192</v>
      </c>
      <c r="G33" s="7">
        <f ca="1">_xll.DBRW($B$9,$C$11,$C$12,G$16,$B33,$C$13)</f>
        <v>36</v>
      </c>
      <c r="H33" s="7">
        <f ca="1">_xll.DBRW($B$9,$C$11,$C$12,H$16,$B33,$C$13)</f>
        <v>196</v>
      </c>
      <c r="I33" s="7">
        <f ca="1">_xll.DBRW($B$9,$C$11,$C$12,I$16,$B33,$C$13)</f>
        <v>0</v>
      </c>
      <c r="J33" s="7">
        <f ca="1">_xll.DBRW($B$9,$C$11,$C$12,J$16,$B33,$C$13)</f>
        <v>17</v>
      </c>
      <c r="K33" s="7">
        <f ca="1">_xll.DBRW($B$9,$C$11,$C$12,K$16,$B33,$C$13)</f>
        <v>154</v>
      </c>
      <c r="L33" s="7">
        <f ca="1">_xll.DBRW($B$9,$C$11,$C$12,L$16,$B33,$C$13)</f>
        <v>4</v>
      </c>
      <c r="M33" s="7">
        <f ca="1">_xll.DBRW($B$9,$C$11,$C$12,M$16,$B33,$C$13)</f>
        <v>23</v>
      </c>
      <c r="N33" s="7">
        <f ca="1">_xll.DBRW($B$9,$C$11,$C$12,N$16,$B33,$C$13)</f>
        <v>169</v>
      </c>
      <c r="O33" s="7">
        <f ca="1">_xll.DBRW($B$9,$C$11,$C$12,O$16,$B33,$C$13)</f>
        <v>1238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21E-57D4-4FA3-8070-DFB09D0373AC}">
  <dimension ref="B17:B36"/>
  <sheetViews>
    <sheetView workbookViewId="0"/>
  </sheetViews>
  <sheetFormatPr defaultRowHeight="15" x14ac:dyDescent="0.25"/>
  <sheetData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{AR}01</vt:lpstr>
      <vt:lpstr>Sheet1!TM1RPTDATARNG1</vt:lpstr>
      <vt:lpstr>Sheet1!TM1RPTFMTIDCOL</vt:lpstr>
      <vt:lpstr>Sheet1!TM1RPTFMTRNG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Applications\Budget\Hours</category>
  <dcterms:created xsi:type="dcterms:W3CDTF">2019-10-01T09:05:50Z</dcterms:created>
  <dc:creator>iboltz</dc:creator>
  <lastModifiedBy>iboltz</lastModifiedBy>
  <dcterms:modified xsi:type="dcterms:W3CDTF">2019-10-01T09:13:28Z</dcterms:modified>
</coreProperties>
</file>