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rot\Documents\Clients\Showdown\"/>
    </mc:Choice>
  </mc:AlternateContent>
  <xr:revisionPtr revIDLastSave="0" documentId="8_{49C74A95-44D2-4FB1-92E3-208E585D4B64}" xr6:coauthVersionLast="45" xr6:coauthVersionMax="45" xr10:uidLastSave="{00000000-0000-0000-0000-000000000000}"/>
  <bookViews>
    <workbookView xWindow="-13665" yWindow="-16320" windowWidth="29040" windowHeight="15840" firstSheet="2" activeTab="2" xr2:uid="{1D362F62-C2F3-4708-8048-9EEB40F5BA21}"/>
  </bookViews>
  <sheets>
    <sheet name="Cognos_Office_Connection_Cache" sheetId="2" state="veryHidden" r:id="rId1"/>
    <sheet name="Data" sheetId="4" state="hidden" r:id="rId2"/>
    <sheet name="Waterfall" sheetId="3" r:id="rId3"/>
  </sheets>
  <definedNames>
    <definedName name="cafe_validation_temp" hidden="1">Cognos_Office_Connection_Cache!$B$2:$B$4</definedName>
    <definedName name="ID" localSheetId="0" hidden="1">"9b290896-0d61-417c-b3ff-920c4d9702fb"</definedName>
    <definedName name="ID" localSheetId="1" hidden="1">"5072e983-5d99-46db-8752-9d9d5b2fa675"</definedName>
    <definedName name="ID" localSheetId="2" hidden="1">"4345ae9c-1048-4aa6-97ae-3582c07f2b2b"</definedName>
    <definedName name="TM1REBUILDOPTION">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4" l="1"/>
  <c r="B6" i="3"/>
  <c r="B5" i="3"/>
  <c r="B4" i="3"/>
  <c r="B4" i="4"/>
  <c r="B5" i="4"/>
  <c r="B3" i="4"/>
  <c r="B3" i="3"/>
  <c r="B2" i="4" s="1"/>
  <c r="A1" i="3" l="1"/>
  <c r="A1" i="4" l="1"/>
  <c r="B12" i="4"/>
  <c r="B8" i="4"/>
  <c r="B9" i="4"/>
  <c r="B14" i="4"/>
  <c r="B18" i="4"/>
  <c r="B13" i="4"/>
  <c r="B10" i="4"/>
  <c r="B15" i="4"/>
  <c r="B16" i="4"/>
  <c r="B11" i="4"/>
  <c r="B17" i="4"/>
  <c r="E18" i="4" l="1"/>
  <c r="D18" i="4"/>
  <c r="E17" i="4"/>
  <c r="E16" i="4"/>
  <c r="E15" i="4"/>
  <c r="E13" i="4"/>
  <c r="E14" i="4"/>
  <c r="E12" i="4"/>
  <c r="E11" i="4"/>
  <c r="D10" i="4"/>
  <c r="D9" i="4"/>
  <c r="D8" i="4"/>
  <c r="C9" i="4" s="1"/>
  <c r="C10" i="4" l="1"/>
  <c r="C11" i="4" s="1"/>
  <c r="C12" i="4" s="1"/>
  <c r="C13" i="4" s="1"/>
  <c r="C14" i="4" s="1"/>
  <c r="C15" i="4" s="1"/>
  <c r="C16" i="4" s="1"/>
  <c r="C17" i="4" s="1"/>
</calcChain>
</file>

<file path=xl/sharedStrings.xml><?xml version="1.0" encoding="utf-8"?>
<sst xmlns="http://schemas.openxmlformats.org/spreadsheetml/2006/main" count="27" uniqueCount="23">
  <si>
    <t>Version</t>
  </si>
  <si>
    <t>Year</t>
  </si>
  <si>
    <t>Month</t>
  </si>
  <si>
    <t>Store</t>
  </si>
  <si>
    <t>Value</t>
  </si>
  <si>
    <t>Revenue</t>
  </si>
  <si>
    <t>Staff Costs</t>
  </si>
  <si>
    <t>Bonus</t>
  </si>
  <si>
    <t>Rent and Rates</t>
  </si>
  <si>
    <t>Other Indirect Costs</t>
  </si>
  <si>
    <t>Warehouse Costs Allocation</t>
  </si>
  <si>
    <t>Operating Profit</t>
  </si>
  <si>
    <t>Record Sales</t>
  </si>
  <si>
    <t>Merchandise</t>
  </si>
  <si>
    <t>Books</t>
  </si>
  <si>
    <t>Dist</t>
  </si>
  <si>
    <t>Cost of Sales</t>
  </si>
  <si>
    <t>Base</t>
  </si>
  <si>
    <t>Cost</t>
  </si>
  <si>
    <t>Actual</t>
  </si>
  <si>
    <t>Budget</t>
  </si>
  <si>
    <t>PY ACT</t>
  </si>
  <si>
    <t>[Waterfall.xlsx]Waterfall!B3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</si>
</sst>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;\(#,##0\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/>
      <bottom/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16">
    <xf numFmtId="0" fontId="0" fillId="0" borderId="0" xfId="0"/>
    <xf numFmtId="0" fontId="3" fillId="0" borderId="2" xfId="28" applyAlignment="1"/>
    <xf numFmtId="0" fontId="3" fillId="0" borderId="2" xfId="28" applyAlignment="1">
      <alignment horizontal="left"/>
    </xf>
    <xf numFmtId="0" fontId="3" fillId="0" borderId="2" xfId="28" quotePrefix="1" applyAlignment="1"/>
    <xf numFmtId="0" fontId="0" fillId="0" borderId="0" xfId="0" quotePrefix="1"/>
    <xf numFmtId="0" fontId="2" fillId="0" borderId="4" xfId="53" quotePrefix="1">
      <alignment horizontal="center" vertical="center"/>
    </xf>
    <xf numFmtId="164" fontId="3" fillId="0" borderId="2" xfId="46" applyNumberFormat="1"/>
    <xf numFmtId="0" fontId="2" fillId="0" borderId="3" xfId="55" applyAlignment="1">
      <alignment horizontal="left" vertical="center"/>
    </xf>
    <xf numFmtId="0" fontId="2" fillId="0" borderId="3" xfId="55" quotePrefix="1" applyAlignment="1">
      <alignment horizontal="left" vertical="center"/>
    </xf>
    <xf numFmtId="165" fontId="0" fillId="0" borderId="0" xfId="1" applyNumberFormat="1" applyFont="1"/>
    <xf numFmtId="0" fontId="3" fillId="0" borderId="2" xfId="28" applyNumberFormat="1" applyAlignment="1">
      <alignment horizontal="left"/>
    </xf>
    <xf numFmtId="0" fontId="3" fillId="0" borderId="8" xfId="28" quotePrefix="1" applyBorder="1" applyAlignment="1">
      <alignment horizontal="right"/>
    </xf>
    <xf numFmtId="0" fontId="3" fillId="4" borderId="7" xfId="28" applyFill="1" applyBorder="1" applyAlignment="1">
      <alignment horizontal="left" indent="1"/>
    </xf>
    <xf numFmtId="0" fontId="3" fillId="4" borderId="7" xfId="28" applyNumberFormat="1" applyFill="1" applyBorder="1" applyAlignment="1">
      <alignment horizontal="left" inden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</cellXfs>
  <cellStyles count="57">
    <cellStyle name="AF Column - IBM Cognos" xfId="2" xr:uid="{4ABDEE1A-DE49-465E-8594-7428F7817375}"/>
    <cellStyle name="AF Data - IBM Cognos" xfId="3" xr:uid="{778545F5-71FD-4F8C-BC30-828B13BE165E}"/>
    <cellStyle name="AF Data 0 - IBM Cognos" xfId="4" xr:uid="{E4749983-27E3-4057-849F-55150D25D5B0}"/>
    <cellStyle name="AF Data 1 - IBM Cognos" xfId="5" xr:uid="{CB15FA52-7FAC-43CB-83E2-86DABC9B732E}"/>
    <cellStyle name="AF Data 2 - IBM Cognos" xfId="6" xr:uid="{D52B4328-A5B4-4C74-B245-562C0E87A265}"/>
    <cellStyle name="AF Data 3 - IBM Cognos" xfId="7" xr:uid="{92B94034-B231-4C54-AA5E-EAB159C601E9}"/>
    <cellStyle name="AF Data 4 - IBM Cognos" xfId="8" xr:uid="{CC5EBFC2-3C17-4262-B090-30E984A7E159}"/>
    <cellStyle name="AF Data 5 - IBM Cognos" xfId="9" xr:uid="{1BE7CC5F-A5B7-4EB1-9649-63A44CE30018}"/>
    <cellStyle name="AF Data Leaf - IBM Cognos" xfId="10" xr:uid="{4F11C6FF-CB5F-4067-A9E2-F4F90090097C}"/>
    <cellStyle name="AF Header - IBM Cognos" xfId="11" xr:uid="{88081E03-A24D-4A6E-A4A1-F4CC7C27E35F}"/>
    <cellStyle name="AF Header 0 - IBM Cognos" xfId="12" xr:uid="{4502E432-5D0C-4EAA-9AB4-8B23C4792D9E}"/>
    <cellStyle name="AF Header 1 - IBM Cognos" xfId="13" xr:uid="{26C50CDE-4ACD-4F39-BC94-6331DE3A8680}"/>
    <cellStyle name="AF Header 2 - IBM Cognos" xfId="14" xr:uid="{FF612B61-AE85-426E-80DA-439AFE990224}"/>
    <cellStyle name="AF Header 3 - IBM Cognos" xfId="15" xr:uid="{58B60B65-7B93-481E-8E66-223645D06574}"/>
    <cellStyle name="AF Header 4 - IBM Cognos" xfId="16" xr:uid="{7BB26683-4A34-45F2-9EEA-DD0FAF5D8629}"/>
    <cellStyle name="AF Header 5 - IBM Cognos" xfId="17" xr:uid="{BA151C26-80B9-4C0F-802A-88438D685AB1}"/>
    <cellStyle name="AF Header Leaf - IBM Cognos" xfId="18" xr:uid="{B4454792-8711-42F1-A42F-6C31D8A5330A}"/>
    <cellStyle name="AF Row - IBM Cognos" xfId="19" xr:uid="{6E57946A-0E8C-4A1E-919A-FD7EDEE4E4ED}"/>
    <cellStyle name="AF Row 0 - IBM Cognos" xfId="20" xr:uid="{6467447F-9F30-465C-90B2-A652F6D73925}"/>
    <cellStyle name="AF Row 1 - IBM Cognos" xfId="21" xr:uid="{BFB3F9B2-F273-47C6-9DA2-D8F83D914FE8}"/>
    <cellStyle name="AF Row 2 - IBM Cognos" xfId="22" xr:uid="{DDF2215D-52D2-4BCA-9473-BDC4C146578D}"/>
    <cellStyle name="AF Row 3 - IBM Cognos" xfId="23" xr:uid="{9FD6B486-B6F6-40B0-BAC4-992753C85B7D}"/>
    <cellStyle name="AF Row 4 - IBM Cognos" xfId="24" xr:uid="{B4CB698B-5E38-4693-B521-1BACCA9F12D5}"/>
    <cellStyle name="AF Row 5 - IBM Cognos" xfId="25" xr:uid="{3D7AB28D-04EC-4282-8F15-A14DE350642A}"/>
    <cellStyle name="AF Row Leaf - IBM Cognos" xfId="26" xr:uid="{11BE61D3-4B20-494D-A8B2-757B31BC2454}"/>
    <cellStyle name="AF Subnm - IBM Cognos" xfId="27" xr:uid="{28464827-CADC-42D9-9EDD-DA2E22347945}"/>
    <cellStyle name="AF Title - IBM Cognos" xfId="28" xr:uid="{7F8CFBF3-83E0-45BB-803C-646073FF52A2}"/>
    <cellStyle name="Calculated Column - IBM Cognos" xfId="29" xr:uid="{BB4C1AEE-C7A3-48B1-B8C7-7B1145B0F8C4}"/>
    <cellStyle name="Calculated Column Name - IBM Cognos" xfId="30" xr:uid="{E923FEFB-C462-4E9E-8AAA-68B608DC4F77}"/>
    <cellStyle name="Calculated Row - IBM Cognos" xfId="31" xr:uid="{1C094B7A-411B-4975-84D1-140088F6306A}"/>
    <cellStyle name="Calculated Row Name - IBM Cognos" xfId="32" xr:uid="{A87E5F31-76E5-4CC5-A263-9883525AF0ED}"/>
    <cellStyle name="Column Name - IBM Cognos" xfId="33" xr:uid="{D6AF84ED-9F42-479B-AF2A-F6A16CC31A4E}"/>
    <cellStyle name="Column Template - IBM Cognos" xfId="34" xr:uid="{E24A0CE0-6635-41AA-A6D4-107402825350}"/>
    <cellStyle name="Comma" xfId="1" builtinId="3"/>
    <cellStyle name="Differs From Base - IBM Cognos" xfId="35" xr:uid="{EA3FB78D-5546-4D4F-AA07-EE592A347C78}"/>
    <cellStyle name="Edit - IBM Cognos" xfId="36" xr:uid="{4B78AF69-FDE7-4EAE-A63C-F31D25FED329}"/>
    <cellStyle name="Formula - IBM Cognos" xfId="37" xr:uid="{18CBC906-785E-4865-8101-8083F280FF46}"/>
    <cellStyle name="Group Name - IBM Cognos" xfId="38" xr:uid="{D40CFE4E-A1E7-4991-B0D8-5366BC05EEB7}"/>
    <cellStyle name="Hold Values - IBM Cognos" xfId="39" xr:uid="{E4CBE5CC-1EF1-4869-B937-C954B3A53B2F}"/>
    <cellStyle name="List Name - IBM Cognos" xfId="40" xr:uid="{BF33B5E9-80FB-40F4-8C57-A652060EB009}"/>
    <cellStyle name="Locked - IBM Cognos" xfId="41" xr:uid="{6F0630BF-F096-4144-8D3F-8FFD7647AA12}"/>
    <cellStyle name="Measure - IBM Cognos" xfId="42" xr:uid="{5146043B-7184-4D45-8826-AA39005FF412}"/>
    <cellStyle name="Measure Header - IBM Cognos" xfId="43" xr:uid="{D99BC3E7-9A5D-4BF4-8E3C-C29B137D9CDA}"/>
    <cellStyle name="Measure Name - IBM Cognos" xfId="44" xr:uid="{3855522E-CF8B-4D4B-8AC7-58C3726CB146}"/>
    <cellStyle name="Measure Summary - IBM Cognos" xfId="45" xr:uid="{07EBE8E7-8D1D-4010-A8CA-B5F1929F32E7}"/>
    <cellStyle name="Measure Summary TM1 - IBM Cognos" xfId="46" xr:uid="{2AB80905-14A7-4C2A-AD6B-25E0F1FE444D}"/>
    <cellStyle name="Measure Template - IBM Cognos" xfId="47" xr:uid="{55F74907-86E3-448D-AAB1-0858A9F7F571}"/>
    <cellStyle name="More - IBM Cognos" xfId="48" xr:uid="{3CD72743-A785-45D7-8B60-D5FD2781AAAC}"/>
    <cellStyle name="Normal" xfId="0" builtinId="0"/>
    <cellStyle name="Pending Change - IBM Cognos" xfId="49" xr:uid="{8596524B-4843-4BE9-A0D8-1EFC6652E17B}"/>
    <cellStyle name="Row Name - IBM Cognos" xfId="50" xr:uid="{73496350-2DFB-4A18-A976-7E9AC2E86B4C}"/>
    <cellStyle name="Row Template - IBM Cognos" xfId="51" xr:uid="{476FF538-B234-4CCF-8F42-5FC1767B5E02}"/>
    <cellStyle name="Summary Column Name - IBM Cognos" xfId="52" xr:uid="{4122807E-CCFE-4846-967B-83FA5EC4FB4D}"/>
    <cellStyle name="Summary Column Name TM1 - IBM Cognos" xfId="53" xr:uid="{EAC4BAEB-4F7D-4FA0-828B-64D673C93497}"/>
    <cellStyle name="Summary Row Name - IBM Cognos" xfId="54" xr:uid="{3B617FAE-917A-44B3-A200-F5846CD1D331}"/>
    <cellStyle name="Summary Row Name TM1 - IBM Cognos" xfId="55" xr:uid="{182C7967-F397-4EBD-9854-C1178B6B838A}"/>
    <cellStyle name="Unsaved Change - IBM Cognos" xfId="56" xr:uid="{66AE2F05-3251-4129-A5CD-6B42C9B93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_rels/chart2.xml.rels><?xml version="1.0" encoding="UTF-8"?>

<Relationships xmlns="http://schemas.openxmlformats.org/package/2006/relationships">
  <Relationship Id="rId1" Type="http://schemas.microsoft.com/office/2011/relationships/chartStyle" Target="style2.xml"/>
  <Relationship Id="rId2" Type="http://schemas.microsoft.com/office/2011/relationships/chartColorStyle" Target="colors2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Waterfall of Income Statement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Data!$C$7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Data!$A$8:$A$18</c:f>
              <c:strCache>
                <c:ptCount val="11"/>
                <c:pt idx="0">
                  <c:v>Record Sales</c:v>
                </c:pt>
                <c:pt idx="1">
                  <c:v>Merchandise</c:v>
                </c:pt>
                <c:pt idx="2">
                  <c:v>Books</c:v>
                </c:pt>
                <c:pt idx="3">
                  <c:v>Dist</c:v>
                </c:pt>
                <c:pt idx="4">
                  <c:v>Cost of Sales</c:v>
                </c:pt>
                <c:pt idx="5">
                  <c:v>Staff Costs</c:v>
                </c:pt>
                <c:pt idx="6">
                  <c:v>Bonus</c:v>
                </c:pt>
                <c:pt idx="7">
                  <c:v>Rent and Rates</c:v>
                </c:pt>
                <c:pt idx="8">
                  <c:v>Other Indirect Costs</c:v>
                </c:pt>
                <c:pt idx="9">
                  <c:v>Warehouse Costs Allocation</c:v>
                </c:pt>
                <c:pt idx="10">
                  <c:v>Operating Profit</c:v>
                </c:pt>
              </c:strCache>
            </c:strRef>
          </c:cat>
          <c:val>
            <c:numRef>
              <c:f>Data!$C$8:$C$18</c:f>
              <c:numCache>
                <c:formatCode>#,##0;\(#,##0\)</c:formatCode>
                <c:ptCount val="11"/>
                <c:pt idx="0">
                  <c:v>0</c:v>
                </c:pt>
                <c:pt idx="1">
                  <c:v>454110</c:v>
                </c:pt>
                <c:pt idx="2">
                  <c:v>472196</c:v>
                </c:pt>
                <c:pt idx="3">
                  <c:v>472306</c:v>
                </c:pt>
                <c:pt idx="4">
                  <c:v>246148</c:v>
                </c:pt>
                <c:pt idx="5">
                  <c:v>246148</c:v>
                </c:pt>
                <c:pt idx="6">
                  <c:v>221533.2</c:v>
                </c:pt>
                <c:pt idx="7">
                  <c:v>210133.35</c:v>
                </c:pt>
                <c:pt idx="8">
                  <c:v>210133.35</c:v>
                </c:pt>
                <c:pt idx="9">
                  <c:v>206075.92430051815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6-4105-BD15-47D4334CB2A4}"/>
            </c:ext>
          </c:extLst>
        </c:ser>
        <c:ser>
          <c:idx val="2"/>
          <c:order val="2"/>
          <c:tx>
            <c:strRef>
              <c:f>Data!$D$7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Data!$A$8:$A$18</c:f>
              <c:strCache>
                <c:ptCount val="11"/>
                <c:pt idx="0">
                  <c:v>Record Sales</c:v>
                </c:pt>
                <c:pt idx="1">
                  <c:v>Merchandise</c:v>
                </c:pt>
                <c:pt idx="2">
                  <c:v>Books</c:v>
                </c:pt>
                <c:pt idx="3">
                  <c:v>Dist</c:v>
                </c:pt>
                <c:pt idx="4">
                  <c:v>Cost of Sales</c:v>
                </c:pt>
                <c:pt idx="5">
                  <c:v>Staff Costs</c:v>
                </c:pt>
                <c:pt idx="6">
                  <c:v>Bonus</c:v>
                </c:pt>
                <c:pt idx="7">
                  <c:v>Rent and Rates</c:v>
                </c:pt>
                <c:pt idx="8">
                  <c:v>Other Indirect Costs</c:v>
                </c:pt>
                <c:pt idx="9">
                  <c:v>Warehouse Costs Allocation</c:v>
                </c:pt>
                <c:pt idx="10">
                  <c:v>Operating Profit</c:v>
                </c:pt>
              </c:strCache>
            </c:strRef>
          </c:cat>
          <c:val>
            <c:numRef>
              <c:f>Data!$D$8:$D$18</c:f>
              <c:numCache>
                <c:formatCode>#,##0;\(#,##0\)</c:formatCode>
                <c:ptCount val="11"/>
                <c:pt idx="0">
                  <c:v>454110</c:v>
                </c:pt>
                <c:pt idx="1">
                  <c:v>18086</c:v>
                </c:pt>
                <c:pt idx="2">
                  <c:v>110</c:v>
                </c:pt>
                <c:pt idx="10">
                  <c:v>206075.92430051809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36-4105-BD15-47D4334CB2A4}"/>
            </c:ext>
          </c:extLst>
        </c:ser>
        <c:ser>
          <c:idx val="3"/>
          <c:order val="3"/>
          <c:tx>
            <c:strRef>
              <c:f>Data!$E$7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Data!$A$8:$A$18</c:f>
              <c:strCache>
                <c:ptCount val="11"/>
                <c:pt idx="0">
                  <c:v>Record Sales</c:v>
                </c:pt>
                <c:pt idx="1">
                  <c:v>Merchandise</c:v>
                </c:pt>
                <c:pt idx="2">
                  <c:v>Books</c:v>
                </c:pt>
                <c:pt idx="3">
                  <c:v>Dist</c:v>
                </c:pt>
                <c:pt idx="4">
                  <c:v>Cost of Sales</c:v>
                </c:pt>
                <c:pt idx="5">
                  <c:v>Staff Costs</c:v>
                </c:pt>
                <c:pt idx="6">
                  <c:v>Bonus</c:v>
                </c:pt>
                <c:pt idx="7">
                  <c:v>Rent and Rates</c:v>
                </c:pt>
                <c:pt idx="8">
                  <c:v>Other Indirect Costs</c:v>
                </c:pt>
                <c:pt idx="9">
                  <c:v>Warehouse Costs Allocation</c:v>
                </c:pt>
                <c:pt idx="10">
                  <c:v>Operating Profit</c:v>
                </c:pt>
              </c:strCache>
            </c:strRef>
          </c:cat>
          <c:val>
            <c:numRef>
              <c:f>Data!$E$8:$E$18</c:f>
              <c:numCache>
                <c:formatCode>#,##0;\(#,##0\)</c:formatCode>
                <c:ptCount val="11"/>
                <c:pt idx="3">
                  <c:v>0</c:v>
                </c:pt>
                <c:pt idx="4">
                  <c:v>226158</c:v>
                </c:pt>
                <c:pt idx="5">
                  <c:v>0</c:v>
                </c:pt>
                <c:pt idx="6">
                  <c:v>24614.799999999999</c:v>
                </c:pt>
                <c:pt idx="7">
                  <c:v>11399.85</c:v>
                </c:pt>
                <c:pt idx="8">
                  <c:v>0</c:v>
                </c:pt>
                <c:pt idx="9">
                  <c:v>4057.4256994818652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36-4105-BD15-47D4334CB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3123184"/>
        <c:axId val="5431235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Data!$B$7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Data!$A$8:$A$18</c15:sqref>
                        </c15:formulaRef>
                      </c:ext>
                    </c:extLst>
                    <c:strCache>
                      <c:ptCount val="11"/>
                      <c:pt idx="0">
                        <c:v>Record Sales</c:v>
                      </c:pt>
                      <c:pt idx="1">
                        <c:v>Merchandise</c:v>
                      </c:pt>
                      <c:pt idx="2">
                        <c:v>Books</c:v>
                      </c:pt>
                      <c:pt idx="3">
                        <c:v>Dist</c:v>
                      </c:pt>
                      <c:pt idx="4">
                        <c:v>Cost of Sales</c:v>
                      </c:pt>
                      <c:pt idx="5">
                        <c:v>Staff Costs</c:v>
                      </c:pt>
                      <c:pt idx="6">
                        <c:v>Bonus</c:v>
                      </c:pt>
                      <c:pt idx="7">
                        <c:v>Rent and Rates</c:v>
                      </c:pt>
                      <c:pt idx="8">
                        <c:v>Other Indirect Costs</c:v>
                      </c:pt>
                      <c:pt idx="9">
                        <c:v>Warehouse Costs Allocation</c:v>
                      </c:pt>
                      <c:pt idx="10">
                        <c:v>Operating Profit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Data!$B$8:$B$18</c15:sqref>
                        </c15:formulaRef>
                      </c:ext>
                    </c:extLst>
                    <c:numCache>
                      <c:formatCode>#,##0;\(#,##0\)</c:formatCode>
                      <c:ptCount val="11"/>
                      <c:pt idx="0">
                        <c:v>454110</c:v>
                      </c:pt>
                      <c:pt idx="1">
                        <c:v>18086</c:v>
                      </c:pt>
                      <c:pt idx="2">
                        <c:v>110</c:v>
                      </c:pt>
                      <c:pt idx="3">
                        <c:v>0</c:v>
                      </c:pt>
                      <c:pt idx="4">
                        <c:v>226158</c:v>
                      </c:pt>
                      <c:pt idx="5">
                        <c:v>0</c:v>
                      </c:pt>
                      <c:pt idx="6">
                        <c:v>24614.799999999999</c:v>
                      </c:pt>
                      <c:pt idx="7">
                        <c:v>11399.85</c:v>
                      </c:pt>
                      <c:pt idx="8">
                        <c:v>0</c:v>
                      </c:pt>
                      <c:pt idx="9">
                        <c:v>4057.4256994818652</c:v>
                      </c:pt>
                      <c:pt idx="10">
                        <c:v>206075.92430051809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D36-4105-BD15-47D4334CB2A4}"/>
                  </c:ext>
                </c:extLst>
              </c15:ser>
            </c15:filteredBarSeries>
          </c:ext>
        </c:extLst>
      </c:barChart>
      <c:catAx>
        <c:axId val="5431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23512"/>
        <c:crosses val="autoZero"/>
        <c:auto val="1"/>
        <c:lblAlgn val="ctr"/>
        <c:lblOffset val="100"/>
        <c:noMultiLvlLbl val="0"/>
      </c:catAx>
      <c:valAx>
        <c:axId val="54312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Data!$C$7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Data!$A$8:$A$18</c:f>
              <c:strCache>
                <c:ptCount val="11"/>
                <c:pt idx="0">
                  <c:v>Record Sales</c:v>
                </c:pt>
                <c:pt idx="1">
                  <c:v>Merchandise</c:v>
                </c:pt>
                <c:pt idx="2">
                  <c:v>Books</c:v>
                </c:pt>
                <c:pt idx="3">
                  <c:v>Dist</c:v>
                </c:pt>
                <c:pt idx="4">
                  <c:v>Cost of Sales</c:v>
                </c:pt>
                <c:pt idx="5">
                  <c:v>Staff Costs</c:v>
                </c:pt>
                <c:pt idx="6">
                  <c:v>Bonus</c:v>
                </c:pt>
                <c:pt idx="7">
                  <c:v>Rent and Rates</c:v>
                </c:pt>
                <c:pt idx="8">
                  <c:v>Other Indirect Costs</c:v>
                </c:pt>
                <c:pt idx="9">
                  <c:v>Warehouse Costs Allocation</c:v>
                </c:pt>
                <c:pt idx="10">
                  <c:v>Operating Profit</c:v>
                </c:pt>
              </c:strCache>
            </c:strRef>
          </c:cat>
          <c:val>
            <c:numRef>
              <c:f>Data!$C$8:$C$18</c:f>
              <c:numCache>
                <c:formatCode>#,##0;\(#,##0\)</c:formatCode>
                <c:ptCount val="11"/>
                <c:pt idx="0">
                  <c:v>0</c:v>
                </c:pt>
                <c:pt idx="1">
                  <c:v>454110</c:v>
                </c:pt>
                <c:pt idx="2">
                  <c:v>472196</c:v>
                </c:pt>
                <c:pt idx="3">
                  <c:v>472306</c:v>
                </c:pt>
                <c:pt idx="4">
                  <c:v>246148</c:v>
                </c:pt>
                <c:pt idx="5">
                  <c:v>246148</c:v>
                </c:pt>
                <c:pt idx="6">
                  <c:v>221533.2</c:v>
                </c:pt>
                <c:pt idx="7">
                  <c:v>210133.35</c:v>
                </c:pt>
                <c:pt idx="8">
                  <c:v>210133.35</c:v>
                </c:pt>
                <c:pt idx="9">
                  <c:v>206075.92430051815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C-4D16-AE97-026EF2C38C77}"/>
            </c:ext>
          </c:extLst>
        </c:ser>
        <c:ser>
          <c:idx val="2"/>
          <c:order val="2"/>
          <c:tx>
            <c:strRef>
              <c:f>Data!$D$7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Data!$A$8:$A$18</c:f>
              <c:strCache>
                <c:ptCount val="11"/>
                <c:pt idx="0">
                  <c:v>Record Sales</c:v>
                </c:pt>
                <c:pt idx="1">
                  <c:v>Merchandise</c:v>
                </c:pt>
                <c:pt idx="2">
                  <c:v>Books</c:v>
                </c:pt>
                <c:pt idx="3">
                  <c:v>Dist</c:v>
                </c:pt>
                <c:pt idx="4">
                  <c:v>Cost of Sales</c:v>
                </c:pt>
                <c:pt idx="5">
                  <c:v>Staff Costs</c:v>
                </c:pt>
                <c:pt idx="6">
                  <c:v>Bonus</c:v>
                </c:pt>
                <c:pt idx="7">
                  <c:v>Rent and Rates</c:v>
                </c:pt>
                <c:pt idx="8">
                  <c:v>Other Indirect Costs</c:v>
                </c:pt>
                <c:pt idx="9">
                  <c:v>Warehouse Costs Allocation</c:v>
                </c:pt>
                <c:pt idx="10">
                  <c:v>Operating Profit</c:v>
                </c:pt>
              </c:strCache>
            </c:strRef>
          </c:cat>
          <c:val>
            <c:numRef>
              <c:f>Data!$D$8:$D$18</c:f>
              <c:numCache>
                <c:formatCode>#,##0;\(#,##0\)</c:formatCode>
                <c:ptCount val="11"/>
                <c:pt idx="0">
                  <c:v>454110</c:v>
                </c:pt>
                <c:pt idx="1">
                  <c:v>18086</c:v>
                </c:pt>
                <c:pt idx="2">
                  <c:v>110</c:v>
                </c:pt>
                <c:pt idx="10">
                  <c:v>206075.92430051809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5C-4D16-AE97-026EF2C38C77}"/>
            </c:ext>
          </c:extLst>
        </c:ser>
        <c:ser>
          <c:idx val="3"/>
          <c:order val="3"/>
          <c:tx>
            <c:strRef>
              <c:f>Data!$E$7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Data!$A$8:$A$18</c:f>
              <c:strCache>
                <c:ptCount val="11"/>
                <c:pt idx="0">
                  <c:v>Record Sales</c:v>
                </c:pt>
                <c:pt idx="1">
                  <c:v>Merchandise</c:v>
                </c:pt>
                <c:pt idx="2">
                  <c:v>Books</c:v>
                </c:pt>
                <c:pt idx="3">
                  <c:v>Dist</c:v>
                </c:pt>
                <c:pt idx="4">
                  <c:v>Cost of Sales</c:v>
                </c:pt>
                <c:pt idx="5">
                  <c:v>Staff Costs</c:v>
                </c:pt>
                <c:pt idx="6">
                  <c:v>Bonus</c:v>
                </c:pt>
                <c:pt idx="7">
                  <c:v>Rent and Rates</c:v>
                </c:pt>
                <c:pt idx="8">
                  <c:v>Other Indirect Costs</c:v>
                </c:pt>
                <c:pt idx="9">
                  <c:v>Warehouse Costs Allocation</c:v>
                </c:pt>
                <c:pt idx="10">
                  <c:v>Operating Profit</c:v>
                </c:pt>
              </c:strCache>
            </c:strRef>
          </c:cat>
          <c:val>
            <c:numRef>
              <c:f>Data!$E$8:$E$18</c:f>
              <c:numCache>
                <c:formatCode>#,##0;\(#,##0\)</c:formatCode>
                <c:ptCount val="11"/>
                <c:pt idx="3">
                  <c:v>0</c:v>
                </c:pt>
                <c:pt idx="4">
                  <c:v>226158</c:v>
                </c:pt>
                <c:pt idx="5">
                  <c:v>0</c:v>
                </c:pt>
                <c:pt idx="6">
                  <c:v>24614.799999999999</c:v>
                </c:pt>
                <c:pt idx="7">
                  <c:v>11399.85</c:v>
                </c:pt>
                <c:pt idx="8">
                  <c:v>0</c:v>
                </c:pt>
                <c:pt idx="9">
                  <c:v>4057.4256994818652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5C-4D16-AE97-026EF2C38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3123184"/>
        <c:axId val="5431235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Data!$B$7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Data!$A$8:$A$18</c15:sqref>
                        </c15:formulaRef>
                      </c:ext>
                    </c:extLst>
                    <c:strCache>
                      <c:ptCount val="11"/>
                      <c:pt idx="0">
                        <c:v>Record Sales</c:v>
                      </c:pt>
                      <c:pt idx="1">
                        <c:v>Merchandise</c:v>
                      </c:pt>
                      <c:pt idx="2">
                        <c:v>Books</c:v>
                      </c:pt>
                      <c:pt idx="3">
                        <c:v>Dist</c:v>
                      </c:pt>
                      <c:pt idx="4">
                        <c:v>Cost of Sales</c:v>
                      </c:pt>
                      <c:pt idx="5">
                        <c:v>Staff Costs</c:v>
                      </c:pt>
                      <c:pt idx="6">
                        <c:v>Bonus</c:v>
                      </c:pt>
                      <c:pt idx="7">
                        <c:v>Rent and Rates</c:v>
                      </c:pt>
                      <c:pt idx="8">
                        <c:v>Other Indirect Costs</c:v>
                      </c:pt>
                      <c:pt idx="9">
                        <c:v>Warehouse Costs Allocation</c:v>
                      </c:pt>
                      <c:pt idx="10">
                        <c:v>Operating Profit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Data!$B$8:$B$18</c15:sqref>
                        </c15:formulaRef>
                      </c:ext>
                    </c:extLst>
                    <c:numCache>
                      <c:formatCode>#,##0;\(#,##0\)</c:formatCode>
                      <c:ptCount val="11"/>
                      <c:pt idx="0">
                        <c:v>454110</c:v>
                      </c:pt>
                      <c:pt idx="1">
                        <c:v>18086</c:v>
                      </c:pt>
                      <c:pt idx="2">
                        <c:v>110</c:v>
                      </c:pt>
                      <c:pt idx="3">
                        <c:v>0</c:v>
                      </c:pt>
                      <c:pt idx="4">
                        <c:v>226158</c:v>
                      </c:pt>
                      <c:pt idx="5">
                        <c:v>0</c:v>
                      </c:pt>
                      <c:pt idx="6">
                        <c:v>24614.799999999999</c:v>
                      </c:pt>
                      <c:pt idx="7">
                        <c:v>11399.85</c:v>
                      </c:pt>
                      <c:pt idx="8">
                        <c:v>0</c:v>
                      </c:pt>
                      <c:pt idx="9">
                        <c:v>4057.4256994818652</c:v>
                      </c:pt>
                      <c:pt idx="10">
                        <c:v>206075.92430051809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E5C-4D16-AE97-026EF2C38C77}"/>
                  </c:ext>
                </c:extLst>
              </c15:ser>
            </c15:filteredBarSeries>
          </c:ext>
        </c:extLst>
      </c:barChart>
      <c:catAx>
        <c:axId val="54312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23512"/>
        <c:crosses val="autoZero"/>
        <c:auto val="1"/>
        <c:lblAlgn val="ctr"/>
        <c:lblOffset val="100"/>
        <c:noMultiLvlLbl val="0"/>
      </c:catAx>
      <c:valAx>
        <c:axId val="54312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2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chart" Target="../charts/chart2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328612</xdr:colOff>
      <xdr:row>3</xdr:row>
      <xdr:rowOff>109537</xdr:rowOff>
    </xdr:from>
    <xdr:to>
      <xdr:col>10</xdr:col>
      <xdr:colOff>423862</xdr:colOff>
      <xdr:row>17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FE788E-E3AF-4394-80DC-D375FE560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9526</xdr:rowOff>
    </xdr:from>
    <xdr:to>
      <xdr:col>14</xdr:col>
      <xdr:colOff>19050</xdr:colOff>
      <xdr:row>21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FDD5F-A3DE-42E4-B5ED-15D8A710D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customProperty" Target="../customProperty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customProperty" Target="../customProperty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1513-86EC-4E64-BEE4-668F076821FB}">
  <dimension ref="B1:B4"/>
  <sheetViews>
    <sheetView workbookViewId="0"/>
  </sheetViews>
  <sheetFormatPr defaultRowHeight="15" x14ac:dyDescent="0.25"/>
  <sheetData>
    <row r="1" spans="2:2" x14ac:dyDescent="0.25">
      <c r="B1" t="s">
        <v>22</v>
      </c>
    </row>
    <row r="2" spans="2:2" x14ac:dyDescent="0.25">
      <c r="B2" s="4" t="s">
        <v>19</v>
      </c>
    </row>
    <row r="3" spans="2:2" x14ac:dyDescent="0.25">
      <c r="B3" s="4" t="s">
        <v>20</v>
      </c>
    </row>
    <row r="4" spans="2:2" x14ac:dyDescent="0.25">
      <c r="B4" s="4" t="s">
        <v>21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BA5-06F9-4686-B089-182B96991A22}">
  <dimension ref="A1:K18"/>
  <sheetViews>
    <sheetView topLeftCell="A2" workbookViewId="0">
      <selection activeCell="B5" sqref="B5"/>
    </sheetView>
  </sheetViews>
  <sheetFormatPr defaultRowHeight="15" x14ac:dyDescent="0.25"/>
  <cols>
    <col min="1" max="1" width="25.140625" bestFit="1" customWidth="1"/>
    <col min="2" max="2" width="12.140625" bestFit="1" customWidth="1"/>
    <col min="3" max="5" width="12.140625" customWidth="1"/>
    <col min="7" max="7" width="21.5703125" customWidth="1"/>
    <col min="8" max="8" width="12.42578125" customWidth="1"/>
    <col min="9" max="11" width="12" customWidth="1"/>
  </cols>
  <sheetData>
    <row r="1" spans="1:11" hidden="1" x14ac:dyDescent="0.25">
      <c r="A1" s="1" t="str">
        <f>_xll.VIEW("CWR:P&amp;L",$B$2,$B$3,$B$4,$B$5,"!","!")</f>
        <v>CWR:P&amp;L</v>
      </c>
      <c r="B1" s="2"/>
      <c r="C1" s="2"/>
      <c r="D1" s="2"/>
      <c r="E1" s="2"/>
    </row>
    <row r="2" spans="1:11" x14ac:dyDescent="0.25">
      <c r="A2" s="3" t="s">
        <v>0</v>
      </c>
      <c r="B2" s="2" t="str">
        <f>_xll.SUBNM("CWR:Version","Default",Waterfall!B3)</f>
        <v>Actual</v>
      </c>
      <c r="C2" s="2"/>
      <c r="D2" s="2"/>
      <c r="E2" s="2"/>
    </row>
    <row r="3" spans="1:11" x14ac:dyDescent="0.25">
      <c r="A3" s="3" t="s">
        <v>1</v>
      </c>
      <c r="B3" s="2" t="str">
        <f>_xll.SUBNM("CWR:Year","",Waterfall!B4)</f>
        <v>2019</v>
      </c>
      <c r="C3" s="2"/>
      <c r="D3" s="2"/>
      <c r="E3" s="2"/>
    </row>
    <row r="4" spans="1:11" x14ac:dyDescent="0.25">
      <c r="A4" s="3" t="s">
        <v>2</v>
      </c>
      <c r="B4" s="10" t="str">
        <f>_xll.SUBNM("CWR:Month","Months and Year",Waterfall!B5)</f>
        <v>Aug</v>
      </c>
      <c r="C4" s="2"/>
      <c r="D4" s="2"/>
      <c r="E4" s="2"/>
    </row>
    <row r="5" spans="1:11" x14ac:dyDescent="0.25">
      <c r="A5" s="3" t="s">
        <v>3</v>
      </c>
      <c r="B5" s="2" t="str">
        <f>_xll.SUBNM("CWR:Store","Default",Waterfall!B6,"Report Name")</f>
        <v>Australia</v>
      </c>
      <c r="C5" s="2"/>
      <c r="D5" s="2"/>
      <c r="E5" s="2"/>
    </row>
    <row r="7" spans="1:11" ht="15.75" thickBot="1" x14ac:dyDescent="0.3">
      <c r="A7" s="7"/>
      <c r="B7" s="5" t="s">
        <v>4</v>
      </c>
      <c r="C7" s="5" t="s">
        <v>17</v>
      </c>
      <c r="D7" s="5" t="s">
        <v>5</v>
      </c>
      <c r="E7" s="5" t="s">
        <v>18</v>
      </c>
    </row>
    <row r="8" spans="1:11" x14ac:dyDescent="0.25">
      <c r="A8" s="8" t="s">
        <v>12</v>
      </c>
      <c r="B8" s="6">
        <f>_xll.DBRW($A$1,$B$2,$B$3,$B$4,$B$5,$A8,B$7)</f>
        <v>454110</v>
      </c>
      <c r="C8" s="6">
        <f>SUM(C7,B7)</f>
        <v>0</v>
      </c>
      <c r="D8" s="6">
        <f>B8</f>
        <v>454110</v>
      </c>
      <c r="E8" s="6"/>
      <c r="H8" s="9"/>
      <c r="I8" s="9"/>
      <c r="J8" s="9"/>
      <c r="K8" s="9"/>
    </row>
    <row r="9" spans="1:11" x14ac:dyDescent="0.25">
      <c r="A9" s="8" t="s">
        <v>13</v>
      </c>
      <c r="B9" s="6">
        <f>_xll.DBRW($A$1,$B$2,$B$3,$B$4,$B$5,$A9,B$7)</f>
        <v>18086</v>
      </c>
      <c r="C9" s="6">
        <f>C8+D8-E9</f>
        <v>454110</v>
      </c>
      <c r="D9" s="6">
        <f t="shared" ref="D9:D18" si="0">B9</f>
        <v>18086</v>
      </c>
      <c r="E9" s="6"/>
      <c r="H9" s="9"/>
      <c r="I9" s="9"/>
      <c r="J9" s="9"/>
      <c r="K9" s="9"/>
    </row>
    <row r="10" spans="1:11" x14ac:dyDescent="0.25">
      <c r="A10" s="8" t="s">
        <v>14</v>
      </c>
      <c r="B10" s="6">
        <f>_xll.DBRW($A$1,$B$2,$B$3,$B$4,$B$5,$A10,B$7)</f>
        <v>110</v>
      </c>
      <c r="C10" s="6">
        <f>C9+D9-E10</f>
        <v>472196</v>
      </c>
      <c r="D10" s="6">
        <f t="shared" si="0"/>
        <v>110</v>
      </c>
      <c r="E10" s="6"/>
      <c r="H10" s="9"/>
      <c r="I10" s="9"/>
      <c r="J10" s="9"/>
      <c r="K10" s="9"/>
    </row>
    <row r="11" spans="1:11" x14ac:dyDescent="0.25">
      <c r="A11" s="8" t="s">
        <v>15</v>
      </c>
      <c r="B11" s="6">
        <f>_xll.DBRW($A$1,$B$2,$B$3,$B$4,$B$5,$A11,B$7)</f>
        <v>0</v>
      </c>
      <c r="C11" s="6">
        <f>C10+D10-E11</f>
        <v>472306</v>
      </c>
      <c r="D11" s="6"/>
      <c r="E11" s="6">
        <f>B11</f>
        <v>0</v>
      </c>
      <c r="H11" s="9"/>
      <c r="I11" s="9"/>
      <c r="J11" s="9"/>
      <c r="K11" s="9"/>
    </row>
    <row r="12" spans="1:11" x14ac:dyDescent="0.25">
      <c r="A12" s="8" t="s">
        <v>16</v>
      </c>
      <c r="B12" s="6">
        <f>_xll.DBRW($A$1,$B$2,$B$3,$B$4,$B$5,$A12,B$7)</f>
        <v>226158</v>
      </c>
      <c r="C12" s="6">
        <f>C11+D11-E12</f>
        <v>246148</v>
      </c>
      <c r="D12" s="6"/>
      <c r="E12" s="6">
        <f t="shared" ref="E12:E18" si="1">B12</f>
        <v>226158</v>
      </c>
      <c r="H12" s="9"/>
      <c r="I12" s="9"/>
      <c r="J12" s="9"/>
      <c r="K12" s="9"/>
    </row>
    <row r="13" spans="1:11" x14ac:dyDescent="0.25">
      <c r="A13" s="8" t="s">
        <v>6</v>
      </c>
      <c r="B13" s="6">
        <f>_xll.DBRW($A$1,$B$2,$B$3,$B$4,$B$5,$A13,B$7)</f>
        <v>0</v>
      </c>
      <c r="C13" s="6">
        <f>C12+D12-E13</f>
        <v>246148</v>
      </c>
      <c r="D13" s="6"/>
      <c r="E13" s="6">
        <f t="shared" si="1"/>
        <v>0</v>
      </c>
      <c r="H13" s="9"/>
      <c r="I13" s="9"/>
      <c r="J13" s="9"/>
      <c r="K13" s="9"/>
    </row>
    <row r="14" spans="1:11" x14ac:dyDescent="0.25">
      <c r="A14" s="8" t="s">
        <v>7</v>
      </c>
      <c r="B14" s="6">
        <f>_xll.DBRW($A$1,$B$2,$B$3,$B$4,$B$5,$A14,B$7)</f>
        <v>24614.799999999999</v>
      </c>
      <c r="C14" s="6">
        <f t="shared" ref="C14:C18" si="2">C13+D13-E14</f>
        <v>221533.2</v>
      </c>
      <c r="D14" s="6"/>
      <c r="E14" s="6">
        <f t="shared" si="1"/>
        <v>24614.799999999999</v>
      </c>
      <c r="H14" s="9"/>
      <c r="I14" s="9"/>
      <c r="J14" s="9"/>
      <c r="K14" s="9"/>
    </row>
    <row r="15" spans="1:11" x14ac:dyDescent="0.25">
      <c r="A15" s="8" t="s">
        <v>8</v>
      </c>
      <c r="B15" s="6">
        <f>_xll.DBRW($A$1,$B$2,$B$3,$B$4,$B$5,$A15,B$7)</f>
        <v>11399.85</v>
      </c>
      <c r="C15" s="6">
        <f t="shared" si="2"/>
        <v>210133.35</v>
      </c>
      <c r="D15" s="6"/>
      <c r="E15" s="6">
        <f t="shared" si="1"/>
        <v>11399.85</v>
      </c>
      <c r="H15" s="9"/>
      <c r="I15" s="9"/>
      <c r="J15" s="9"/>
      <c r="K15" s="9"/>
    </row>
    <row r="16" spans="1:11" x14ac:dyDescent="0.25">
      <c r="A16" s="8" t="s">
        <v>9</v>
      </c>
      <c r="B16" s="6">
        <f>_xll.DBRW($A$1,$B$2,$B$3,$B$4,$B$5,$A16,B$7)</f>
        <v>0</v>
      </c>
      <c r="C16" s="6">
        <f t="shared" si="2"/>
        <v>210133.35</v>
      </c>
      <c r="D16" s="6"/>
      <c r="E16" s="6">
        <f t="shared" si="1"/>
        <v>0</v>
      </c>
      <c r="H16" s="9"/>
      <c r="I16" s="9"/>
      <c r="J16" s="9"/>
      <c r="K16" s="9"/>
    </row>
    <row r="17" spans="1:11" x14ac:dyDescent="0.25">
      <c r="A17" s="8" t="s">
        <v>10</v>
      </c>
      <c r="B17" s="6">
        <f>_xll.DBRW($A$1,$B$2,$B$3,$B$4,$B$5,$A17,B$7)</f>
        <v>4057.4256994818652</v>
      </c>
      <c r="C17" s="6">
        <f t="shared" si="2"/>
        <v>206075.92430051815</v>
      </c>
      <c r="D17" s="6"/>
      <c r="E17" s="6">
        <f t="shared" si="1"/>
        <v>4057.4256994818652</v>
      </c>
      <c r="H17" s="9"/>
      <c r="I17" s="9"/>
      <c r="J17" s="9"/>
      <c r="K17" s="9"/>
    </row>
    <row r="18" spans="1:11" x14ac:dyDescent="0.25">
      <c r="A18" s="8" t="s">
        <v>11</v>
      </c>
      <c r="B18" s="6">
        <f>_xll.DBRW($A$1,$B$2,$B$3,$B$4,$B$5,$A18,B$7)</f>
        <v>206075.92430051809</v>
      </c>
      <c r="C18" s="6">
        <v>0</v>
      </c>
      <c r="D18" s="6">
        <f>IF(B18&gt;0,B18,0)</f>
        <v>206075.92430051809</v>
      </c>
      <c r="E18" s="6">
        <f>IF(B18&lt;0,B18,0)</f>
        <v>0</v>
      </c>
      <c r="H18" s="9"/>
      <c r="I18" s="9"/>
      <c r="J18" s="9"/>
      <c r="K18" s="9"/>
    </row>
  </sheetData>
  <pageMargins left="0.7" right="0.7" top="0.75" bottom="0.75" header="0.3" footer="0.3"/>
  <customProperties>
    <customPr name="COR_LastLabelRowStart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3100-978C-46FF-8BE5-E802D3E3F651}">
  <dimension ref="A1:N6"/>
  <sheetViews>
    <sheetView showGridLines="0" tabSelected="1" workbookViewId="0">
      <selection sqref="A1:N1"/>
    </sheetView>
  </sheetViews>
  <sheetFormatPr defaultRowHeight="15" x14ac:dyDescent="0.25"/>
  <cols>
    <col min="2" max="2" width="16.140625" customWidth="1"/>
    <col min="15" max="16" width="0.5703125" customWidth="1"/>
  </cols>
  <sheetData>
    <row r="1" spans="1:14" ht="19.5" customHeight="1" x14ac:dyDescent="0.25">
      <c r="A1" s="14" t="str">
        <f>"Waterfall Chart for "&amp;B6&amp;" for "&amp;B5</f>
        <v>Waterfall Chart for Australia for Aug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 customHeight="1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1" t="s">
        <v>0</v>
      </c>
      <c r="B3" s="12" t="str">
        <f>_xll.SUBNM("CWR:Version","Default","Actual")</f>
        <v>Actual</v>
      </c>
    </row>
    <row r="4" spans="1:14" x14ac:dyDescent="0.25">
      <c r="A4" s="11" t="s">
        <v>1</v>
      </c>
      <c r="B4" s="12" t="str">
        <f>_xll.SUBNM("CWR:Year","Level0","2019")</f>
        <v>2019</v>
      </c>
    </row>
    <row r="5" spans="1:14" x14ac:dyDescent="0.25">
      <c r="A5" s="11" t="s">
        <v>2</v>
      </c>
      <c r="B5" s="13" t="str">
        <f>_xll.SUBNM("CWR:Month","Months and Year","Aug")</f>
        <v>Aug</v>
      </c>
    </row>
    <row r="6" spans="1:14" x14ac:dyDescent="0.25">
      <c r="A6" s="11" t="s">
        <v>3</v>
      </c>
      <c r="B6" s="13" t="str">
        <f>_xll.SUBNM("CWR:Store","Default","Australia","Report Name")</f>
        <v>Australia</v>
      </c>
    </row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Applications\Reports\Waterfall.xlsx</category>
  <dcterms:created xsi:type="dcterms:W3CDTF">2019-10-30T16:32:47Z</dcterms:created>
  <dc:creator>Chris Rothman</dc:creator>
  <lastModifiedBy>Chris Rothman</lastModifiedBy>
  <dcterms:modified xsi:type="dcterms:W3CDTF">2019-10-30T17:46:36Z</dcterms:modified>
</coreProperties>
</file>