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Bureau\Cours 2A\S4\préparation  exams\lasse9 TS docs\exam\mon essai\"/>
    </mc:Choice>
  </mc:AlternateContent>
  <xr:revisionPtr revIDLastSave="0" documentId="13_ncr:1_{E4A778A1-58BD-4194-ABA1-67446134672F}" xr6:coauthVersionLast="47" xr6:coauthVersionMax="47" xr10:uidLastSave="{00000000-0000-0000-0000-000000000000}"/>
  <bookViews>
    <workbookView xWindow="-110" yWindow="-110" windowWidth="19420" windowHeight="10300" firstSheet="6" activeTab="6" xr2:uid="{9F6F04A5-DF1F-4FCB-8FF0-D8D170F2D155}"/>
  </bookViews>
  <sheets>
    <sheet name="Chart2" sheetId="4" r:id="rId1"/>
    <sheet name="serie" sheetId="5" r:id="rId2"/>
    <sheet name="Gardner" sheetId="6" r:id="rId3"/>
    <sheet name="decomposition" sheetId="1" r:id="rId4"/>
    <sheet name="ajustement" sheetId="7" r:id="rId5"/>
    <sheet name="prevision" sheetId="8" r:id="rId6"/>
    <sheet name="com.sais.corrigée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" i="8" l="1"/>
  <c r="O14" i="8"/>
  <c r="O3" i="8"/>
  <c r="O4" i="8"/>
  <c r="O5" i="8"/>
  <c r="O6" i="8"/>
  <c r="O7" i="8"/>
  <c r="O8" i="8"/>
  <c r="O9" i="8"/>
  <c r="O10" i="8"/>
  <c r="O11" i="8"/>
  <c r="O12" i="8"/>
  <c r="O13" i="8"/>
  <c r="N3" i="8"/>
  <c r="N4" i="8"/>
  <c r="N5" i="8"/>
  <c r="N6" i="8"/>
  <c r="N7" i="8"/>
  <c r="N8" i="8"/>
  <c r="N9" i="8"/>
  <c r="N10" i="8"/>
  <c r="N11" i="8"/>
  <c r="N12" i="8"/>
  <c r="N13" i="8"/>
  <c r="O2" i="8"/>
  <c r="N2" i="8"/>
  <c r="I3" i="8"/>
  <c r="I4" i="8"/>
  <c r="I5" i="8"/>
  <c r="I6" i="8"/>
  <c r="I7" i="8"/>
  <c r="I8" i="8"/>
  <c r="I9" i="8"/>
  <c r="I10" i="8"/>
  <c r="I11" i="8"/>
  <c r="I12" i="8"/>
  <c r="I13" i="8"/>
  <c r="H3" i="8"/>
  <c r="H4" i="8"/>
  <c r="H5" i="8"/>
  <c r="H6" i="8"/>
  <c r="H7" i="8"/>
  <c r="H8" i="8"/>
  <c r="H9" i="8"/>
  <c r="H10" i="8"/>
  <c r="H11" i="8"/>
  <c r="H12" i="8"/>
  <c r="H13" i="8"/>
  <c r="I2" i="8"/>
  <c r="H2" i="8"/>
  <c r="M3" i="8"/>
  <c r="M4" i="8"/>
  <c r="M5" i="8"/>
  <c r="M6" i="8"/>
  <c r="M7" i="8"/>
  <c r="M8" i="8"/>
  <c r="M9" i="8"/>
  <c r="M10" i="8"/>
  <c r="M11" i="8"/>
  <c r="M12" i="8"/>
  <c r="M13" i="8"/>
  <c r="L3" i="8"/>
  <c r="L4" i="8"/>
  <c r="L5" i="8"/>
  <c r="L6" i="8"/>
  <c r="L7" i="8"/>
  <c r="L8" i="8"/>
  <c r="L9" i="8"/>
  <c r="L10" i="8"/>
  <c r="L11" i="8"/>
  <c r="L12" i="8"/>
  <c r="L13" i="8"/>
  <c r="K3" i="8"/>
  <c r="K4" i="8"/>
  <c r="K5" i="8"/>
  <c r="K6" i="8"/>
  <c r="K7" i="8"/>
  <c r="K8" i="8"/>
  <c r="K9" i="8"/>
  <c r="K10" i="8"/>
  <c r="K11" i="8"/>
  <c r="K12" i="8"/>
  <c r="K13" i="8"/>
  <c r="M2" i="8"/>
  <c r="M14" i="8" s="1"/>
  <c r="L2" i="8"/>
  <c r="L14" i="8" s="1"/>
  <c r="K2" i="8"/>
  <c r="K14" i="8" s="1"/>
  <c r="J3" i="8"/>
  <c r="J4" i="8"/>
  <c r="J5" i="8"/>
  <c r="J6" i="8"/>
  <c r="J7" i="8"/>
  <c r="J8" i="8"/>
  <c r="J9" i="8"/>
  <c r="J10" i="8"/>
  <c r="J11" i="8"/>
  <c r="J12" i="8"/>
  <c r="J13" i="8"/>
  <c r="J2" i="8"/>
  <c r="J14" i="8" s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L170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8" i="1"/>
  <c r="C181" i="6"/>
  <c r="H179" i="6"/>
  <c r="G179" i="6"/>
  <c r="F179" i="6"/>
  <c r="E179" i="6"/>
  <c r="D179" i="6"/>
  <c r="C179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H16" i="6"/>
  <c r="G15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4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3" i="6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8" i="1"/>
  <c r="S3" i="3"/>
  <c r="D8" i="1"/>
  <c r="S15" i="3" l="1"/>
  <c r="S4" i="3"/>
  <c r="S5" i="3"/>
  <c r="S6" i="3"/>
  <c r="S7" i="3"/>
  <c r="S8" i="3"/>
  <c r="S9" i="3"/>
  <c r="S10" i="3"/>
  <c r="S11" i="3"/>
  <c r="S12" i="3"/>
  <c r="S13" i="3"/>
  <c r="S14" i="3"/>
  <c r="R16" i="3"/>
  <c r="R15" i="3"/>
  <c r="R4" i="3"/>
  <c r="R5" i="3"/>
  <c r="R6" i="3"/>
  <c r="R7" i="3"/>
  <c r="R8" i="3"/>
  <c r="R9" i="3"/>
  <c r="R10" i="3"/>
  <c r="R11" i="3"/>
  <c r="R12" i="3"/>
  <c r="R13" i="3"/>
  <c r="R14" i="3"/>
  <c r="R3" i="3"/>
  <c r="E3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8" i="1" l="1"/>
  <c r="D170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</calcChain>
</file>

<file path=xl/sharedStrings.xml><?xml version="1.0" encoding="utf-8"?>
<sst xmlns="http://schemas.openxmlformats.org/spreadsheetml/2006/main" count="627" uniqueCount="240">
  <si>
    <t>Obs</t>
  </si>
  <si>
    <t>YearMonth</t>
  </si>
  <si>
    <t>Sweetwhite</t>
  </si>
  <si>
    <t>1980-01</t>
  </si>
  <si>
    <t>1980-02</t>
  </si>
  <si>
    <t>1980-03</t>
  </si>
  <si>
    <t>1980-04</t>
  </si>
  <si>
    <t>1980-05</t>
  </si>
  <si>
    <t>1980-06</t>
  </si>
  <si>
    <t>1980-07</t>
  </si>
  <si>
    <t>1980-08</t>
  </si>
  <si>
    <t>1980-09</t>
  </si>
  <si>
    <t>1980-10</t>
  </si>
  <si>
    <t>1980-11</t>
  </si>
  <si>
    <t>1980-12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</si>
  <si>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</si>
  <si>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</si>
  <si>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</si>
  <si>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</si>
  <si>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</si>
  <si>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</si>
  <si>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</si>
  <si>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</si>
  <si>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</si>
  <si>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</si>
  <si>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</si>
  <si>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</si>
  <si>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</si>
  <si>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</si>
  <si>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</si>
  <si>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</si>
  <si>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</si>
  <si>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</si>
  <si>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</si>
  <si>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</si>
  <si>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</si>
  <si>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</si>
  <si>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</si>
  <si>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</si>
  <si>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</si>
  <si>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</si>
  <si>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</si>
  <si>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</si>
  <si>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</si>
  <si>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</si>
  <si>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</si>
  <si>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</si>
  <si>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</si>
  <si>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</si>
  <si>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</si>
  <si>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</si>
  <si>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</si>
  <si>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</si>
  <si>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</si>
  <si>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</si>
  <si>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</si>
  <si>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</si>
  <si>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</si>
  <si>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</si>
  <si>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</si>
  <si>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</si>
  <si>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</si>
  <si>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</si>
  <si>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</si>
  <si>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</si>
  <si>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</si>
  <si>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</si>
  <si>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</si>
  <si>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</si>
  <si>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</si>
  <si>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</si>
  <si>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</si>
  <si>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</si>
  <si>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</si>
  <si>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</si>
  <si>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</si>
  <si>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</si>
  <si>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</si>
  <si>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</si>
  <si>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</si>
  <si>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</si>
  <si>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</si>
  <si>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</si>
  <si>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</si>
  <si>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</si>
  <si>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</si>
  <si>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</si>
  <si>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</si>
  <si>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</si>
  <si>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</si>
  <si>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</si>
  <si>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</si>
  <si>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</si>
  <si>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</si>
  <si>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</si>
  <si>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</si>
  <si>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</si>
  <si>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</si>
  <si>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</si>
  <si>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</si>
  <si>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</si>
  <si>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</si>
  <si>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</si>
  <si>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</si>
  <si>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</si>
  <si>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</si>
  <si>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</si>
  <si>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</si>
  <si>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</si>
  <si>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</si>
  <si>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</si>
  <si>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</si>
  <si>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</si>
  <si>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</si>
  <si>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</si>
  <si>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</si>
  <si>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</si>
  <si>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</si>
  <si>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</si>
  <si>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</si>
  <si>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</si>
  <si>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</si>
  <si>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</si>
  <si>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</si>
  <si>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</si>
  <si>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</si>
  <si>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</si>
  <si>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</si>
  <si>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</si>
  <si>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</si>
  <si>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</si>
  <si>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</si>
  <si>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</si>
  <si>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</si>
  <si>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</si>
  <si>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</si>
  <si>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</si>
  <si>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</si>
  <si>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</si>
  <si>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</si>
  <si>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</si>
  <si>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</si>
  <si>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</si>
  <si>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</si>
  <si>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</si>
  <si>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</si>
  <si>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</si>
  <si>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</si>
  <si>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</si>
  <si>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</si>
  <si>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</si>
  <si>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</si>
  <si>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</si>
  <si>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</si>
  <si>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</si>
  <si>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</si>
  <si>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</si>
  <si>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</si>
  <si>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</si>
  <si>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</si>
  <si>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</si>
  <si>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</si>
  <si>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</si>
  <si>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</si>
  <si>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</si>
  <si>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</si>
  <si>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</si>
  <si>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</si>
  <si>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</si>
  <si>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</si>
  <si>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</si>
  <si>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</si>
  <si>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</si>
  <si>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</si>
  <si>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</si>
  <si>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</si>
  <si>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</si>
  <si>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</si>
  <si>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</si>
  <si>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</si>
  <si>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</si>
  <si>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</si>
  <si>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</si>
  <si>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</si>
  <si>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</si>
  <si>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</si>
  <si>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</si>
  <si>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</si>
  <si>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</si>
  <si>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</si>
  <si>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MMC(12)</t>
  </si>
  <si>
    <t>comp.sais</t>
  </si>
  <si>
    <t xml:space="preserve">mois </t>
  </si>
  <si>
    <t>médiane</t>
  </si>
  <si>
    <t>comp.sais.corr</t>
  </si>
  <si>
    <t xml:space="preserve">janvier </t>
  </si>
  <si>
    <t xml:space="preserve">février </t>
  </si>
  <si>
    <t xml:space="preserve">mars </t>
  </si>
  <si>
    <t>avril</t>
  </si>
  <si>
    <t>mai</t>
  </si>
  <si>
    <t xml:space="preserve">juin </t>
  </si>
  <si>
    <t>juillet</t>
  </si>
  <si>
    <t>aout</t>
  </si>
  <si>
    <t>septembre</t>
  </si>
  <si>
    <t xml:space="preserve">octobre </t>
  </si>
  <si>
    <t xml:space="preserve">novembre </t>
  </si>
  <si>
    <t xml:space="preserve">décembre </t>
  </si>
  <si>
    <t>somme</t>
  </si>
  <si>
    <t>facteur de correction</t>
  </si>
  <si>
    <t>tendance_exp_mod</t>
  </si>
  <si>
    <t xml:space="preserve">alpha </t>
  </si>
  <si>
    <t>beta</t>
  </si>
  <si>
    <t xml:space="preserve">gamma </t>
  </si>
  <si>
    <t xml:space="preserve">modele </t>
  </si>
  <si>
    <t>erreur</t>
  </si>
  <si>
    <t>(1-B)X</t>
  </si>
  <si>
    <t>(1-B)^2X</t>
  </si>
  <si>
    <t>(1-B^s)X</t>
  </si>
  <si>
    <t>(1-B)(1-B^s)X</t>
  </si>
  <si>
    <t>(1-B^2)(1-B^s)X</t>
  </si>
  <si>
    <t>variance</t>
  </si>
  <si>
    <t xml:space="preserve">min var </t>
  </si>
  <si>
    <t>modele DA-M</t>
  </si>
  <si>
    <t>qualité d'ajustement</t>
  </si>
  <si>
    <t>DA-M</t>
  </si>
  <si>
    <t>decomposition</t>
  </si>
  <si>
    <t xml:space="preserve">Holt winters </t>
  </si>
  <si>
    <t xml:space="preserve">DA-M est le meilleur modele </t>
  </si>
  <si>
    <t xml:space="preserve">Naive </t>
  </si>
  <si>
    <t>holt winters</t>
  </si>
  <si>
    <t>erreur 1</t>
  </si>
  <si>
    <t>erreur2</t>
  </si>
  <si>
    <t>erreur3</t>
  </si>
  <si>
    <t>erreur4</t>
  </si>
  <si>
    <t>moyenne</t>
  </si>
  <si>
    <t xml:space="preserve">erreur5 </t>
  </si>
  <si>
    <t>erreur6</t>
  </si>
  <si>
    <t>mape</t>
  </si>
  <si>
    <t>donc holt winters est le meilleur pour la prévision</t>
  </si>
  <si>
    <t xml:space="preserve">mape ajustement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</si>
</sst>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0" fillId="0" borderId="1" xfId="0" applyBorder="1"/>
    <xf numFmtId="0" fontId="1" fillId="5" borderId="0" xfId="0" applyFont="1" applyFill="1"/>
    <xf numFmtId="0" fontId="0" fillId="6" borderId="0" xfId="0" applyFill="1"/>
    <xf numFmtId="0" fontId="0" fillId="7" borderId="0" xfId="0" applyFill="1"/>
    <xf numFmtId="0" fontId="4" fillId="0" borderId="1" xfId="0" applyFont="1" applyBorder="1" applyAlignment="1">
      <alignment vertical="center"/>
    </xf>
    <xf numFmtId="0" fontId="0" fillId="7" borderId="1" xfId="0" applyFill="1" applyBorder="1"/>
    <xf numFmtId="0" fontId="2" fillId="0" borderId="1" xfId="0" applyFont="1" applyBorder="1"/>
    <xf numFmtId="0" fontId="4" fillId="8" borderId="1" xfId="0" applyFont="1" applyFill="1" applyBorder="1" applyAlignment="1">
      <alignment vertical="center"/>
    </xf>
    <xf numFmtId="0" fontId="0" fillId="0" borderId="1" xfId="0" applyFill="1" applyBorder="1"/>
    <xf numFmtId="0" fontId="0" fillId="6" borderId="1" xfId="0" applyFill="1" applyBorder="1"/>
    <xf numFmtId="0" fontId="0" fillId="9" borderId="1" xfId="0" applyFill="1" applyBorder="1"/>
    <xf numFmtId="0" fontId="3" fillId="1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decomposition!$C$1</c:f>
              <c:strCache>
                <c:ptCount val="1"/>
                <c:pt idx="0">
                  <c:v>Sweetwhite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decomposition!$A$2:$A$188</c:f>
              <c:numCache>
                <c:formatCode>General</c:formatCode>
                <c:ptCount val="1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</c:numCache>
            </c:numRef>
          </c:xVal>
          <c:yVal>
            <c:numRef>
              <c:f>decomposition!$C$2:$C$188</c:f>
              <c:numCache>
                <c:formatCode>General</c:formatCode>
                <c:ptCount val="187"/>
                <c:pt idx="0">
                  <c:v>85</c:v>
                </c:pt>
                <c:pt idx="1">
                  <c:v>89</c:v>
                </c:pt>
                <c:pt idx="2">
                  <c:v>109</c:v>
                </c:pt>
                <c:pt idx="3">
                  <c:v>95</c:v>
                </c:pt>
                <c:pt idx="4">
                  <c:v>91</c:v>
                </c:pt>
                <c:pt idx="5">
                  <c:v>95</c:v>
                </c:pt>
                <c:pt idx="6">
                  <c:v>96</c:v>
                </c:pt>
                <c:pt idx="7">
                  <c:v>128</c:v>
                </c:pt>
                <c:pt idx="8">
                  <c:v>124</c:v>
                </c:pt>
                <c:pt idx="9">
                  <c:v>111</c:v>
                </c:pt>
                <c:pt idx="10">
                  <c:v>178</c:v>
                </c:pt>
                <c:pt idx="11">
                  <c:v>140</c:v>
                </c:pt>
                <c:pt idx="12">
                  <c:v>150</c:v>
                </c:pt>
                <c:pt idx="13">
                  <c:v>132</c:v>
                </c:pt>
                <c:pt idx="14">
                  <c:v>155</c:v>
                </c:pt>
                <c:pt idx="15">
                  <c:v>132</c:v>
                </c:pt>
                <c:pt idx="16">
                  <c:v>91</c:v>
                </c:pt>
                <c:pt idx="17">
                  <c:v>94</c:v>
                </c:pt>
                <c:pt idx="18">
                  <c:v>109</c:v>
                </c:pt>
                <c:pt idx="19">
                  <c:v>155</c:v>
                </c:pt>
                <c:pt idx="20">
                  <c:v>123</c:v>
                </c:pt>
                <c:pt idx="21">
                  <c:v>130</c:v>
                </c:pt>
                <c:pt idx="22">
                  <c:v>150</c:v>
                </c:pt>
                <c:pt idx="23">
                  <c:v>163</c:v>
                </c:pt>
                <c:pt idx="24">
                  <c:v>101</c:v>
                </c:pt>
                <c:pt idx="25">
                  <c:v>123</c:v>
                </c:pt>
                <c:pt idx="26">
                  <c:v>127</c:v>
                </c:pt>
                <c:pt idx="27">
                  <c:v>112</c:v>
                </c:pt>
                <c:pt idx="28">
                  <c:v>108</c:v>
                </c:pt>
                <c:pt idx="29">
                  <c:v>116</c:v>
                </c:pt>
                <c:pt idx="30">
                  <c:v>153</c:v>
                </c:pt>
                <c:pt idx="31">
                  <c:v>163</c:v>
                </c:pt>
                <c:pt idx="32">
                  <c:v>128</c:v>
                </c:pt>
                <c:pt idx="33">
                  <c:v>142</c:v>
                </c:pt>
                <c:pt idx="34">
                  <c:v>170</c:v>
                </c:pt>
                <c:pt idx="35">
                  <c:v>214</c:v>
                </c:pt>
                <c:pt idx="36">
                  <c:v>134</c:v>
                </c:pt>
                <c:pt idx="37">
                  <c:v>122</c:v>
                </c:pt>
                <c:pt idx="38">
                  <c:v>142</c:v>
                </c:pt>
                <c:pt idx="39">
                  <c:v>156</c:v>
                </c:pt>
                <c:pt idx="40">
                  <c:v>145</c:v>
                </c:pt>
                <c:pt idx="41">
                  <c:v>169</c:v>
                </c:pt>
                <c:pt idx="42">
                  <c:v>134</c:v>
                </c:pt>
                <c:pt idx="43">
                  <c:v>165</c:v>
                </c:pt>
                <c:pt idx="44">
                  <c:v>156</c:v>
                </c:pt>
                <c:pt idx="45">
                  <c:v>111</c:v>
                </c:pt>
                <c:pt idx="46">
                  <c:v>165</c:v>
                </c:pt>
                <c:pt idx="47">
                  <c:v>197</c:v>
                </c:pt>
                <c:pt idx="48">
                  <c:v>124</c:v>
                </c:pt>
                <c:pt idx="49">
                  <c:v>124</c:v>
                </c:pt>
                <c:pt idx="50">
                  <c:v>139</c:v>
                </c:pt>
                <c:pt idx="51">
                  <c:v>137</c:v>
                </c:pt>
                <c:pt idx="52">
                  <c:v>127</c:v>
                </c:pt>
                <c:pt idx="53">
                  <c:v>134</c:v>
                </c:pt>
                <c:pt idx="54">
                  <c:v>136</c:v>
                </c:pt>
                <c:pt idx="55">
                  <c:v>171</c:v>
                </c:pt>
                <c:pt idx="56">
                  <c:v>112</c:v>
                </c:pt>
                <c:pt idx="57">
                  <c:v>110</c:v>
                </c:pt>
                <c:pt idx="58">
                  <c:v>147</c:v>
                </c:pt>
                <c:pt idx="59">
                  <c:v>196</c:v>
                </c:pt>
                <c:pt idx="60">
                  <c:v>112</c:v>
                </c:pt>
                <c:pt idx="61">
                  <c:v>118</c:v>
                </c:pt>
                <c:pt idx="62">
                  <c:v>125</c:v>
                </c:pt>
                <c:pt idx="63">
                  <c:v>122</c:v>
                </c:pt>
                <c:pt idx="64">
                  <c:v>120</c:v>
                </c:pt>
                <c:pt idx="65">
                  <c:v>118</c:v>
                </c:pt>
                <c:pt idx="66">
                  <c:v>281</c:v>
                </c:pt>
                <c:pt idx="67">
                  <c:v>344</c:v>
                </c:pt>
                <c:pt idx="68">
                  <c:v>366</c:v>
                </c:pt>
                <c:pt idx="69">
                  <c:v>362</c:v>
                </c:pt>
                <c:pt idx="70">
                  <c:v>580</c:v>
                </c:pt>
                <c:pt idx="71">
                  <c:v>523</c:v>
                </c:pt>
                <c:pt idx="72">
                  <c:v>348</c:v>
                </c:pt>
                <c:pt idx="73">
                  <c:v>246</c:v>
                </c:pt>
                <c:pt idx="74">
                  <c:v>197</c:v>
                </c:pt>
                <c:pt idx="75">
                  <c:v>306</c:v>
                </c:pt>
                <c:pt idx="76">
                  <c:v>279</c:v>
                </c:pt>
                <c:pt idx="77">
                  <c:v>280</c:v>
                </c:pt>
                <c:pt idx="78">
                  <c:v>358</c:v>
                </c:pt>
                <c:pt idx="79">
                  <c:v>431</c:v>
                </c:pt>
                <c:pt idx="80">
                  <c:v>448</c:v>
                </c:pt>
                <c:pt idx="81">
                  <c:v>433</c:v>
                </c:pt>
                <c:pt idx="82">
                  <c:v>504</c:v>
                </c:pt>
                <c:pt idx="83">
                  <c:v>579</c:v>
                </c:pt>
                <c:pt idx="84">
                  <c:v>384</c:v>
                </c:pt>
                <c:pt idx="85">
                  <c:v>335</c:v>
                </c:pt>
                <c:pt idx="86">
                  <c:v>320</c:v>
                </c:pt>
                <c:pt idx="87">
                  <c:v>496</c:v>
                </c:pt>
                <c:pt idx="88">
                  <c:v>448</c:v>
                </c:pt>
                <c:pt idx="89">
                  <c:v>377</c:v>
                </c:pt>
                <c:pt idx="90">
                  <c:v>523</c:v>
                </c:pt>
                <c:pt idx="91">
                  <c:v>468</c:v>
                </c:pt>
                <c:pt idx="92">
                  <c:v>428</c:v>
                </c:pt>
                <c:pt idx="93">
                  <c:v>520</c:v>
                </c:pt>
                <c:pt idx="94">
                  <c:v>493</c:v>
                </c:pt>
                <c:pt idx="95">
                  <c:v>662</c:v>
                </c:pt>
                <c:pt idx="96">
                  <c:v>304</c:v>
                </c:pt>
                <c:pt idx="97">
                  <c:v>308</c:v>
                </c:pt>
                <c:pt idx="98">
                  <c:v>313</c:v>
                </c:pt>
                <c:pt idx="99">
                  <c:v>328</c:v>
                </c:pt>
                <c:pt idx="100">
                  <c:v>354</c:v>
                </c:pt>
                <c:pt idx="101">
                  <c:v>338</c:v>
                </c:pt>
                <c:pt idx="102">
                  <c:v>483</c:v>
                </c:pt>
                <c:pt idx="103">
                  <c:v>355</c:v>
                </c:pt>
                <c:pt idx="104">
                  <c:v>439</c:v>
                </c:pt>
                <c:pt idx="105">
                  <c:v>290</c:v>
                </c:pt>
                <c:pt idx="106">
                  <c:v>352</c:v>
                </c:pt>
                <c:pt idx="107">
                  <c:v>454</c:v>
                </c:pt>
                <c:pt idx="108">
                  <c:v>306</c:v>
                </c:pt>
                <c:pt idx="109">
                  <c:v>303</c:v>
                </c:pt>
                <c:pt idx="110">
                  <c:v>344</c:v>
                </c:pt>
                <c:pt idx="111">
                  <c:v>254</c:v>
                </c:pt>
                <c:pt idx="112">
                  <c:v>309</c:v>
                </c:pt>
                <c:pt idx="113">
                  <c:v>310</c:v>
                </c:pt>
                <c:pt idx="114">
                  <c:v>379</c:v>
                </c:pt>
                <c:pt idx="115">
                  <c:v>294</c:v>
                </c:pt>
                <c:pt idx="116">
                  <c:v>356</c:v>
                </c:pt>
                <c:pt idx="117">
                  <c:v>318</c:v>
                </c:pt>
                <c:pt idx="118">
                  <c:v>405</c:v>
                </c:pt>
                <c:pt idx="119">
                  <c:v>545</c:v>
                </c:pt>
                <c:pt idx="120">
                  <c:v>268</c:v>
                </c:pt>
                <c:pt idx="121">
                  <c:v>243</c:v>
                </c:pt>
                <c:pt idx="122">
                  <c:v>273</c:v>
                </c:pt>
                <c:pt idx="123">
                  <c:v>273</c:v>
                </c:pt>
                <c:pt idx="124">
                  <c:v>236</c:v>
                </c:pt>
                <c:pt idx="125">
                  <c:v>222</c:v>
                </c:pt>
                <c:pt idx="126">
                  <c:v>302</c:v>
                </c:pt>
                <c:pt idx="127">
                  <c:v>285</c:v>
                </c:pt>
                <c:pt idx="128">
                  <c:v>309</c:v>
                </c:pt>
                <c:pt idx="129">
                  <c:v>322</c:v>
                </c:pt>
                <c:pt idx="130">
                  <c:v>362</c:v>
                </c:pt>
                <c:pt idx="131">
                  <c:v>471</c:v>
                </c:pt>
                <c:pt idx="132">
                  <c:v>198</c:v>
                </c:pt>
                <c:pt idx="133">
                  <c:v>253</c:v>
                </c:pt>
                <c:pt idx="134">
                  <c:v>173</c:v>
                </c:pt>
                <c:pt idx="135">
                  <c:v>186</c:v>
                </c:pt>
                <c:pt idx="136">
                  <c:v>185</c:v>
                </c:pt>
                <c:pt idx="137">
                  <c:v>105</c:v>
                </c:pt>
                <c:pt idx="138">
                  <c:v>228</c:v>
                </c:pt>
                <c:pt idx="139">
                  <c:v>214</c:v>
                </c:pt>
                <c:pt idx="140">
                  <c:v>189</c:v>
                </c:pt>
                <c:pt idx="141">
                  <c:v>270</c:v>
                </c:pt>
                <c:pt idx="142">
                  <c:v>277</c:v>
                </c:pt>
                <c:pt idx="143">
                  <c:v>378</c:v>
                </c:pt>
                <c:pt idx="144">
                  <c:v>185</c:v>
                </c:pt>
                <c:pt idx="145">
                  <c:v>182</c:v>
                </c:pt>
                <c:pt idx="146">
                  <c:v>258</c:v>
                </c:pt>
                <c:pt idx="147">
                  <c:v>179</c:v>
                </c:pt>
                <c:pt idx="148">
                  <c:v>197</c:v>
                </c:pt>
                <c:pt idx="149">
                  <c:v>168</c:v>
                </c:pt>
                <c:pt idx="150">
                  <c:v>250</c:v>
                </c:pt>
                <c:pt idx="151">
                  <c:v>211</c:v>
                </c:pt>
                <c:pt idx="152">
                  <c:v>260</c:v>
                </c:pt>
                <c:pt idx="153">
                  <c:v>234</c:v>
                </c:pt>
                <c:pt idx="154">
                  <c:v>305</c:v>
                </c:pt>
                <c:pt idx="155">
                  <c:v>347</c:v>
                </c:pt>
                <c:pt idx="156">
                  <c:v>203</c:v>
                </c:pt>
                <c:pt idx="157">
                  <c:v>217</c:v>
                </c:pt>
                <c:pt idx="158">
                  <c:v>227</c:v>
                </c:pt>
                <c:pt idx="159">
                  <c:v>242</c:v>
                </c:pt>
                <c:pt idx="160">
                  <c:v>185</c:v>
                </c:pt>
                <c:pt idx="161">
                  <c:v>175</c:v>
                </c:pt>
                <c:pt idx="162">
                  <c:v>252</c:v>
                </c:pt>
                <c:pt idx="163">
                  <c:v>319</c:v>
                </c:pt>
                <c:pt idx="164">
                  <c:v>202</c:v>
                </c:pt>
                <c:pt idx="165">
                  <c:v>254</c:v>
                </c:pt>
                <c:pt idx="166">
                  <c:v>336</c:v>
                </c:pt>
                <c:pt idx="167">
                  <c:v>431</c:v>
                </c:pt>
                <c:pt idx="168">
                  <c:v>150</c:v>
                </c:pt>
                <c:pt idx="169">
                  <c:v>280</c:v>
                </c:pt>
                <c:pt idx="170">
                  <c:v>187</c:v>
                </c:pt>
                <c:pt idx="171">
                  <c:v>279</c:v>
                </c:pt>
                <c:pt idx="172">
                  <c:v>193</c:v>
                </c:pt>
                <c:pt idx="173">
                  <c:v>227</c:v>
                </c:pt>
                <c:pt idx="174">
                  <c:v>225</c:v>
                </c:pt>
                <c:pt idx="175">
                  <c:v>205</c:v>
                </c:pt>
                <c:pt idx="176">
                  <c:v>259</c:v>
                </c:pt>
                <c:pt idx="177">
                  <c:v>254</c:v>
                </c:pt>
                <c:pt idx="178">
                  <c:v>275</c:v>
                </c:pt>
                <c:pt idx="179">
                  <c:v>394</c:v>
                </c:pt>
                <c:pt idx="180">
                  <c:v>159</c:v>
                </c:pt>
                <c:pt idx="181">
                  <c:v>230</c:v>
                </c:pt>
                <c:pt idx="182">
                  <c:v>188</c:v>
                </c:pt>
                <c:pt idx="183">
                  <c:v>195</c:v>
                </c:pt>
                <c:pt idx="184">
                  <c:v>189</c:v>
                </c:pt>
                <c:pt idx="185">
                  <c:v>220</c:v>
                </c:pt>
                <c:pt idx="186">
                  <c:v>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F2-405B-A5C4-06EEEC765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62847"/>
        <c:axId val="214263263"/>
      </c:scatterChart>
      <c:valAx>
        <c:axId val="21426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263263"/>
        <c:crosses val="autoZero"/>
        <c:crossBetween val="midCat"/>
      </c:valAx>
      <c:valAx>
        <c:axId val="21426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26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1741920-D4D8-4EC5-9701-36602CC8C9D8}">
  <sheetPr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308" cy="60764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58DBBF-08EC-415D-A991-D09DEEEFD59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AFE9F-DB2D-429D-B35C-6CC0F995585F}">
  <dimension ref="A1:C188"/>
  <sheetViews>
    <sheetView topLeftCell="A161" workbookViewId="0">
      <selection activeCell="C170" sqref="C170:C176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 t="s">
        <v>3</v>
      </c>
      <c r="C2">
        <v>85</v>
      </c>
    </row>
    <row r="3" spans="1:3" x14ac:dyDescent="0.35">
      <c r="A3">
        <v>2</v>
      </c>
      <c r="B3" t="s">
        <v>4</v>
      </c>
      <c r="C3">
        <v>89</v>
      </c>
    </row>
    <row r="4" spans="1:3" x14ac:dyDescent="0.35">
      <c r="A4">
        <v>3</v>
      </c>
      <c r="B4" t="s">
        <v>5</v>
      </c>
      <c r="C4">
        <v>109</v>
      </c>
    </row>
    <row r="5" spans="1:3" x14ac:dyDescent="0.35">
      <c r="A5">
        <v>4</v>
      </c>
      <c r="B5" t="s">
        <v>6</v>
      </c>
      <c r="C5">
        <v>95</v>
      </c>
    </row>
    <row r="6" spans="1:3" x14ac:dyDescent="0.35">
      <c r="A6">
        <v>5</v>
      </c>
      <c r="B6" t="s">
        <v>7</v>
      </c>
      <c r="C6">
        <v>91</v>
      </c>
    </row>
    <row r="7" spans="1:3" x14ac:dyDescent="0.35">
      <c r="A7">
        <v>6</v>
      </c>
      <c r="B7" t="s">
        <v>8</v>
      </c>
      <c r="C7">
        <v>95</v>
      </c>
    </row>
    <row r="8" spans="1:3" x14ac:dyDescent="0.35">
      <c r="A8">
        <v>7</v>
      </c>
      <c r="B8" t="s">
        <v>9</v>
      </c>
      <c r="C8">
        <v>96</v>
      </c>
    </row>
    <row r="9" spans="1:3" x14ac:dyDescent="0.35">
      <c r="A9">
        <v>8</v>
      </c>
      <c r="B9" t="s">
        <v>10</v>
      </c>
      <c r="C9">
        <v>128</v>
      </c>
    </row>
    <row r="10" spans="1:3" x14ac:dyDescent="0.35">
      <c r="A10">
        <v>9</v>
      </c>
      <c r="B10" t="s">
        <v>11</v>
      </c>
      <c r="C10">
        <v>124</v>
      </c>
    </row>
    <row r="11" spans="1:3" x14ac:dyDescent="0.35">
      <c r="A11">
        <v>10</v>
      </c>
      <c r="B11" t="s">
        <v>12</v>
      </c>
      <c r="C11">
        <v>111</v>
      </c>
    </row>
    <row r="12" spans="1:3" x14ac:dyDescent="0.35">
      <c r="A12">
        <v>11</v>
      </c>
      <c r="B12" t="s">
        <v>13</v>
      </c>
      <c r="C12">
        <v>178</v>
      </c>
    </row>
    <row r="13" spans="1:3" x14ac:dyDescent="0.35">
      <c r="A13">
        <v>12</v>
      </c>
      <c r="B13" t="s">
        <v>14</v>
      </c>
      <c r="C13">
        <v>140</v>
      </c>
    </row>
    <row r="14" spans="1:3" x14ac:dyDescent="0.35">
      <c r="A14">
        <v>13</v>
      </c>
      <c r="B14" t="s">
        <v>15</v>
      </c>
      <c r="C14">
        <v>150</v>
      </c>
    </row>
    <row r="15" spans="1:3" x14ac:dyDescent="0.35">
      <c r="A15">
        <v>14</v>
      </c>
      <c r="B15" t="s">
        <v>16</v>
      </c>
      <c r="C15">
        <v>132</v>
      </c>
    </row>
    <row r="16" spans="1:3" x14ac:dyDescent="0.35">
      <c r="A16">
        <v>15</v>
      </c>
      <c r="B16" t="s">
        <v>17</v>
      </c>
      <c r="C16">
        <v>155</v>
      </c>
    </row>
    <row r="17" spans="1:3" x14ac:dyDescent="0.35">
      <c r="A17">
        <v>16</v>
      </c>
      <c r="B17" t="s">
        <v>18</v>
      </c>
      <c r="C17">
        <v>132</v>
      </c>
    </row>
    <row r="18" spans="1:3" x14ac:dyDescent="0.35">
      <c r="A18">
        <v>17</v>
      </c>
      <c r="B18" t="s">
        <v>19</v>
      </c>
      <c r="C18">
        <v>91</v>
      </c>
    </row>
    <row r="19" spans="1:3" x14ac:dyDescent="0.35">
      <c r="A19">
        <v>18</v>
      </c>
      <c r="B19" t="s">
        <v>20</v>
      </c>
      <c r="C19">
        <v>94</v>
      </c>
    </row>
    <row r="20" spans="1:3" x14ac:dyDescent="0.35">
      <c r="A20">
        <v>19</v>
      </c>
      <c r="B20" t="s">
        <v>21</v>
      </c>
      <c r="C20">
        <v>109</v>
      </c>
    </row>
    <row r="21" spans="1:3" x14ac:dyDescent="0.35">
      <c r="A21">
        <v>20</v>
      </c>
      <c r="B21" t="s">
        <v>22</v>
      </c>
      <c r="C21">
        <v>155</v>
      </c>
    </row>
    <row r="22" spans="1:3" x14ac:dyDescent="0.35">
      <c r="A22">
        <v>21</v>
      </c>
      <c r="B22" t="s">
        <v>23</v>
      </c>
      <c r="C22">
        <v>123</v>
      </c>
    </row>
    <row r="23" spans="1:3" x14ac:dyDescent="0.35">
      <c r="A23">
        <v>22</v>
      </c>
      <c r="B23" t="s">
        <v>24</v>
      </c>
      <c r="C23">
        <v>130</v>
      </c>
    </row>
    <row r="24" spans="1:3" x14ac:dyDescent="0.35">
      <c r="A24">
        <v>23</v>
      </c>
      <c r="B24" t="s">
        <v>25</v>
      </c>
      <c r="C24">
        <v>150</v>
      </c>
    </row>
    <row r="25" spans="1:3" x14ac:dyDescent="0.35">
      <c r="A25">
        <v>24</v>
      </c>
      <c r="B25" t="s">
        <v>26</v>
      </c>
      <c r="C25">
        <v>163</v>
      </c>
    </row>
    <row r="26" spans="1:3" x14ac:dyDescent="0.35">
      <c r="A26">
        <v>25</v>
      </c>
      <c r="B26" t="s">
        <v>27</v>
      </c>
      <c r="C26">
        <v>101</v>
      </c>
    </row>
    <row r="27" spans="1:3" x14ac:dyDescent="0.35">
      <c r="A27">
        <v>26</v>
      </c>
      <c r="B27" t="s">
        <v>28</v>
      </c>
      <c r="C27">
        <v>123</v>
      </c>
    </row>
    <row r="28" spans="1:3" x14ac:dyDescent="0.35">
      <c r="A28">
        <v>27</v>
      </c>
      <c r="B28" t="s">
        <v>29</v>
      </c>
      <c r="C28">
        <v>127</v>
      </c>
    </row>
    <row r="29" spans="1:3" x14ac:dyDescent="0.35">
      <c r="A29">
        <v>28</v>
      </c>
      <c r="B29" t="s">
        <v>30</v>
      </c>
      <c r="C29">
        <v>112</v>
      </c>
    </row>
    <row r="30" spans="1:3" x14ac:dyDescent="0.35">
      <c r="A30">
        <v>29</v>
      </c>
      <c r="B30" t="s">
        <v>31</v>
      </c>
      <c r="C30">
        <v>108</v>
      </c>
    </row>
    <row r="31" spans="1:3" x14ac:dyDescent="0.35">
      <c r="A31">
        <v>30</v>
      </c>
      <c r="B31" t="s">
        <v>32</v>
      </c>
      <c r="C31">
        <v>116</v>
      </c>
    </row>
    <row r="32" spans="1:3" x14ac:dyDescent="0.35">
      <c r="A32">
        <v>31</v>
      </c>
      <c r="B32" t="s">
        <v>33</v>
      </c>
      <c r="C32">
        <v>153</v>
      </c>
    </row>
    <row r="33" spans="1:3" x14ac:dyDescent="0.35">
      <c r="A33">
        <v>32</v>
      </c>
      <c r="B33" t="s">
        <v>34</v>
      </c>
      <c r="C33">
        <v>163</v>
      </c>
    </row>
    <row r="34" spans="1:3" x14ac:dyDescent="0.35">
      <c r="A34">
        <v>33</v>
      </c>
      <c r="B34" t="s">
        <v>35</v>
      </c>
      <c r="C34">
        <v>128</v>
      </c>
    </row>
    <row r="35" spans="1:3" x14ac:dyDescent="0.35">
      <c r="A35">
        <v>34</v>
      </c>
      <c r="B35" t="s">
        <v>36</v>
      </c>
      <c r="C35">
        <v>142</v>
      </c>
    </row>
    <row r="36" spans="1:3" x14ac:dyDescent="0.35">
      <c r="A36">
        <v>35</v>
      </c>
      <c r="B36" t="s">
        <v>37</v>
      </c>
      <c r="C36">
        <v>170</v>
      </c>
    </row>
    <row r="37" spans="1:3" x14ac:dyDescent="0.35">
      <c r="A37">
        <v>36</v>
      </c>
      <c r="B37" t="s">
        <v>38</v>
      </c>
      <c r="C37">
        <v>214</v>
      </c>
    </row>
    <row r="38" spans="1:3" x14ac:dyDescent="0.35">
      <c r="A38">
        <v>37</v>
      </c>
      <c r="B38" t="s">
        <v>39</v>
      </c>
      <c r="C38">
        <v>134</v>
      </c>
    </row>
    <row r="39" spans="1:3" x14ac:dyDescent="0.35">
      <c r="A39">
        <v>38</v>
      </c>
      <c r="B39" t="s">
        <v>40</v>
      </c>
      <c r="C39">
        <v>122</v>
      </c>
    </row>
    <row r="40" spans="1:3" x14ac:dyDescent="0.35">
      <c r="A40">
        <v>39</v>
      </c>
      <c r="B40" t="s">
        <v>41</v>
      </c>
      <c r="C40">
        <v>142</v>
      </c>
    </row>
    <row r="41" spans="1:3" x14ac:dyDescent="0.35">
      <c r="A41">
        <v>40</v>
      </c>
      <c r="B41" t="s">
        <v>42</v>
      </c>
      <c r="C41">
        <v>156</v>
      </c>
    </row>
    <row r="42" spans="1:3" x14ac:dyDescent="0.35">
      <c r="A42">
        <v>41</v>
      </c>
      <c r="B42" t="s">
        <v>43</v>
      </c>
      <c r="C42">
        <v>145</v>
      </c>
    </row>
    <row r="43" spans="1:3" x14ac:dyDescent="0.35">
      <c r="A43">
        <v>42</v>
      </c>
      <c r="B43" t="s">
        <v>44</v>
      </c>
      <c r="C43">
        <v>169</v>
      </c>
    </row>
    <row r="44" spans="1:3" x14ac:dyDescent="0.35">
      <c r="A44">
        <v>43</v>
      </c>
      <c r="B44" t="s">
        <v>45</v>
      </c>
      <c r="C44">
        <v>134</v>
      </c>
    </row>
    <row r="45" spans="1:3" x14ac:dyDescent="0.35">
      <c r="A45">
        <v>44</v>
      </c>
      <c r="B45" t="s">
        <v>46</v>
      </c>
      <c r="C45">
        <v>165</v>
      </c>
    </row>
    <row r="46" spans="1:3" x14ac:dyDescent="0.35">
      <c r="A46">
        <v>45</v>
      </c>
      <c r="B46" t="s">
        <v>47</v>
      </c>
      <c r="C46">
        <v>156</v>
      </c>
    </row>
    <row r="47" spans="1:3" x14ac:dyDescent="0.35">
      <c r="A47">
        <v>46</v>
      </c>
      <c r="B47" t="s">
        <v>48</v>
      </c>
      <c r="C47">
        <v>111</v>
      </c>
    </row>
    <row r="48" spans="1:3" x14ac:dyDescent="0.35">
      <c r="A48">
        <v>47</v>
      </c>
      <c r="B48" t="s">
        <v>49</v>
      </c>
      <c r="C48">
        <v>165</v>
      </c>
    </row>
    <row r="49" spans="1:3" x14ac:dyDescent="0.35">
      <c r="A49">
        <v>48</v>
      </c>
      <c r="B49" t="s">
        <v>50</v>
      </c>
      <c r="C49">
        <v>197</v>
      </c>
    </row>
    <row r="50" spans="1:3" x14ac:dyDescent="0.35">
      <c r="A50">
        <v>49</v>
      </c>
      <c r="B50" t="s">
        <v>51</v>
      </c>
      <c r="C50">
        <v>124</v>
      </c>
    </row>
    <row r="51" spans="1:3" x14ac:dyDescent="0.35">
      <c r="A51">
        <v>50</v>
      </c>
      <c r="B51" t="s">
        <v>52</v>
      </c>
      <c r="C51">
        <v>124</v>
      </c>
    </row>
    <row r="52" spans="1:3" x14ac:dyDescent="0.35">
      <c r="A52">
        <v>51</v>
      </c>
      <c r="B52" t="s">
        <v>53</v>
      </c>
      <c r="C52">
        <v>139</v>
      </c>
    </row>
    <row r="53" spans="1:3" x14ac:dyDescent="0.35">
      <c r="A53">
        <v>52</v>
      </c>
      <c r="B53" t="s">
        <v>54</v>
      </c>
      <c r="C53">
        <v>137</v>
      </c>
    </row>
    <row r="54" spans="1:3" x14ac:dyDescent="0.35">
      <c r="A54">
        <v>53</v>
      </c>
      <c r="B54" t="s">
        <v>55</v>
      </c>
      <c r="C54">
        <v>127</v>
      </c>
    </row>
    <row r="55" spans="1:3" x14ac:dyDescent="0.35">
      <c r="A55">
        <v>54</v>
      </c>
      <c r="B55" t="s">
        <v>56</v>
      </c>
      <c r="C55">
        <v>134</v>
      </c>
    </row>
    <row r="56" spans="1:3" x14ac:dyDescent="0.35">
      <c r="A56">
        <v>55</v>
      </c>
      <c r="B56" t="s">
        <v>57</v>
      </c>
      <c r="C56">
        <v>136</v>
      </c>
    </row>
    <row r="57" spans="1:3" x14ac:dyDescent="0.35">
      <c r="A57">
        <v>56</v>
      </c>
      <c r="B57" t="s">
        <v>58</v>
      </c>
      <c r="C57">
        <v>171</v>
      </c>
    </row>
    <row r="58" spans="1:3" x14ac:dyDescent="0.35">
      <c r="A58">
        <v>57</v>
      </c>
      <c r="B58" t="s">
        <v>59</v>
      </c>
      <c r="C58">
        <v>112</v>
      </c>
    </row>
    <row r="59" spans="1:3" x14ac:dyDescent="0.35">
      <c r="A59">
        <v>58</v>
      </c>
      <c r="B59" t="s">
        <v>60</v>
      </c>
      <c r="C59">
        <v>110</v>
      </c>
    </row>
    <row r="60" spans="1:3" x14ac:dyDescent="0.35">
      <c r="A60">
        <v>59</v>
      </c>
      <c r="B60" t="s">
        <v>61</v>
      </c>
      <c r="C60">
        <v>147</v>
      </c>
    </row>
    <row r="61" spans="1:3" x14ac:dyDescent="0.35">
      <c r="A61">
        <v>60</v>
      </c>
      <c r="B61" t="s">
        <v>62</v>
      </c>
      <c r="C61">
        <v>196</v>
      </c>
    </row>
    <row r="62" spans="1:3" x14ac:dyDescent="0.35">
      <c r="A62">
        <v>61</v>
      </c>
      <c r="B62" t="s">
        <v>63</v>
      </c>
      <c r="C62">
        <v>112</v>
      </c>
    </row>
    <row r="63" spans="1:3" x14ac:dyDescent="0.35">
      <c r="A63">
        <v>62</v>
      </c>
      <c r="B63" t="s">
        <v>64</v>
      </c>
      <c r="C63">
        <v>118</v>
      </c>
    </row>
    <row r="64" spans="1:3" x14ac:dyDescent="0.35">
      <c r="A64">
        <v>63</v>
      </c>
      <c r="B64" t="s">
        <v>65</v>
      </c>
      <c r="C64">
        <v>125</v>
      </c>
    </row>
    <row r="65" spans="1:3" x14ac:dyDescent="0.35">
      <c r="A65">
        <v>64</v>
      </c>
      <c r="B65" t="s">
        <v>66</v>
      </c>
      <c r="C65">
        <v>122</v>
      </c>
    </row>
    <row r="66" spans="1:3" x14ac:dyDescent="0.35">
      <c r="A66">
        <v>65</v>
      </c>
      <c r="B66" t="s">
        <v>67</v>
      </c>
      <c r="C66">
        <v>120</v>
      </c>
    </row>
    <row r="67" spans="1:3" x14ac:dyDescent="0.35">
      <c r="A67">
        <v>66</v>
      </c>
      <c r="B67" t="s">
        <v>68</v>
      </c>
      <c r="C67">
        <v>118</v>
      </c>
    </row>
    <row r="68" spans="1:3" x14ac:dyDescent="0.35">
      <c r="A68">
        <v>67</v>
      </c>
      <c r="B68" t="s">
        <v>69</v>
      </c>
      <c r="C68">
        <v>281</v>
      </c>
    </row>
    <row r="69" spans="1:3" x14ac:dyDescent="0.35">
      <c r="A69">
        <v>68</v>
      </c>
      <c r="B69" t="s">
        <v>70</v>
      </c>
      <c r="C69">
        <v>344</v>
      </c>
    </row>
    <row r="70" spans="1:3" x14ac:dyDescent="0.35">
      <c r="A70">
        <v>69</v>
      </c>
      <c r="B70" t="s">
        <v>71</v>
      </c>
      <c r="C70">
        <v>366</v>
      </c>
    </row>
    <row r="71" spans="1:3" x14ac:dyDescent="0.35">
      <c r="A71">
        <v>70</v>
      </c>
      <c r="B71" t="s">
        <v>72</v>
      </c>
      <c r="C71">
        <v>362</v>
      </c>
    </row>
    <row r="72" spans="1:3" x14ac:dyDescent="0.35">
      <c r="A72">
        <v>71</v>
      </c>
      <c r="B72" t="s">
        <v>73</v>
      </c>
      <c r="C72">
        <v>580</v>
      </c>
    </row>
    <row r="73" spans="1:3" x14ac:dyDescent="0.35">
      <c r="A73">
        <v>72</v>
      </c>
      <c r="B73" t="s">
        <v>74</v>
      </c>
      <c r="C73">
        <v>523</v>
      </c>
    </row>
    <row r="74" spans="1:3" x14ac:dyDescent="0.35">
      <c r="A74">
        <v>73</v>
      </c>
      <c r="B74" t="s">
        <v>75</v>
      </c>
      <c r="C74">
        <v>348</v>
      </c>
    </row>
    <row r="75" spans="1:3" x14ac:dyDescent="0.35">
      <c r="A75">
        <v>74</v>
      </c>
      <c r="B75" t="s">
        <v>76</v>
      </c>
      <c r="C75">
        <v>246</v>
      </c>
    </row>
    <row r="76" spans="1:3" x14ac:dyDescent="0.35">
      <c r="A76">
        <v>75</v>
      </c>
      <c r="B76" t="s">
        <v>77</v>
      </c>
      <c r="C76">
        <v>197</v>
      </c>
    </row>
    <row r="77" spans="1:3" x14ac:dyDescent="0.35">
      <c r="A77">
        <v>76</v>
      </c>
      <c r="B77" t="s">
        <v>78</v>
      </c>
      <c r="C77">
        <v>306</v>
      </c>
    </row>
    <row r="78" spans="1:3" x14ac:dyDescent="0.35">
      <c r="A78">
        <v>77</v>
      </c>
      <c r="B78" t="s">
        <v>79</v>
      </c>
      <c r="C78">
        <v>279</v>
      </c>
    </row>
    <row r="79" spans="1:3" x14ac:dyDescent="0.35">
      <c r="A79">
        <v>78</v>
      </c>
      <c r="B79" t="s">
        <v>80</v>
      </c>
      <c r="C79">
        <v>280</v>
      </c>
    </row>
    <row r="80" spans="1:3" x14ac:dyDescent="0.35">
      <c r="A80">
        <v>79</v>
      </c>
      <c r="B80" t="s">
        <v>81</v>
      </c>
      <c r="C80">
        <v>358</v>
      </c>
    </row>
    <row r="81" spans="1:3" x14ac:dyDescent="0.35">
      <c r="A81">
        <v>80</v>
      </c>
      <c r="B81" t="s">
        <v>82</v>
      </c>
      <c r="C81">
        <v>431</v>
      </c>
    </row>
    <row r="82" spans="1:3" x14ac:dyDescent="0.35">
      <c r="A82">
        <v>81</v>
      </c>
      <c r="B82" t="s">
        <v>83</v>
      </c>
      <c r="C82">
        <v>448</v>
      </c>
    </row>
    <row r="83" spans="1:3" x14ac:dyDescent="0.35">
      <c r="A83">
        <v>82</v>
      </c>
      <c r="B83" t="s">
        <v>84</v>
      </c>
      <c r="C83">
        <v>433</v>
      </c>
    </row>
    <row r="84" spans="1:3" x14ac:dyDescent="0.35">
      <c r="A84">
        <v>83</v>
      </c>
      <c r="B84" t="s">
        <v>85</v>
      </c>
      <c r="C84">
        <v>504</v>
      </c>
    </row>
    <row r="85" spans="1:3" x14ac:dyDescent="0.35">
      <c r="A85">
        <v>84</v>
      </c>
      <c r="B85" t="s">
        <v>86</v>
      </c>
      <c r="C85">
        <v>579</v>
      </c>
    </row>
    <row r="86" spans="1:3" x14ac:dyDescent="0.35">
      <c r="A86">
        <v>85</v>
      </c>
      <c r="B86" t="s">
        <v>87</v>
      </c>
      <c r="C86">
        <v>384</v>
      </c>
    </row>
    <row r="87" spans="1:3" x14ac:dyDescent="0.35">
      <c r="A87">
        <v>86</v>
      </c>
      <c r="B87" t="s">
        <v>88</v>
      </c>
      <c r="C87">
        <v>335</v>
      </c>
    </row>
    <row r="88" spans="1:3" x14ac:dyDescent="0.35">
      <c r="A88">
        <v>87</v>
      </c>
      <c r="B88" t="s">
        <v>89</v>
      </c>
      <c r="C88">
        <v>320</v>
      </c>
    </row>
    <row r="89" spans="1:3" x14ac:dyDescent="0.35">
      <c r="A89">
        <v>88</v>
      </c>
      <c r="B89" t="s">
        <v>90</v>
      </c>
      <c r="C89">
        <v>496</v>
      </c>
    </row>
    <row r="90" spans="1:3" x14ac:dyDescent="0.35">
      <c r="A90">
        <v>89</v>
      </c>
      <c r="B90" t="s">
        <v>91</v>
      </c>
      <c r="C90">
        <v>448</v>
      </c>
    </row>
    <row r="91" spans="1:3" x14ac:dyDescent="0.35">
      <c r="A91">
        <v>90</v>
      </c>
      <c r="B91" t="s">
        <v>92</v>
      </c>
      <c r="C91">
        <v>377</v>
      </c>
    </row>
    <row r="92" spans="1:3" x14ac:dyDescent="0.35">
      <c r="A92">
        <v>91</v>
      </c>
      <c r="B92" t="s">
        <v>93</v>
      </c>
      <c r="C92">
        <v>523</v>
      </c>
    </row>
    <row r="93" spans="1:3" x14ac:dyDescent="0.35">
      <c r="A93">
        <v>92</v>
      </c>
      <c r="B93" t="s">
        <v>94</v>
      </c>
      <c r="C93">
        <v>468</v>
      </c>
    </row>
    <row r="94" spans="1:3" x14ac:dyDescent="0.35">
      <c r="A94">
        <v>93</v>
      </c>
      <c r="B94" t="s">
        <v>95</v>
      </c>
      <c r="C94">
        <v>428</v>
      </c>
    </row>
    <row r="95" spans="1:3" x14ac:dyDescent="0.35">
      <c r="A95">
        <v>94</v>
      </c>
      <c r="B95" t="s">
        <v>96</v>
      </c>
      <c r="C95">
        <v>520</v>
      </c>
    </row>
    <row r="96" spans="1:3" x14ac:dyDescent="0.35">
      <c r="A96">
        <v>95</v>
      </c>
      <c r="B96" t="s">
        <v>97</v>
      </c>
      <c r="C96">
        <v>493</v>
      </c>
    </row>
    <row r="97" spans="1:3" x14ac:dyDescent="0.35">
      <c r="A97">
        <v>96</v>
      </c>
      <c r="B97" t="s">
        <v>98</v>
      </c>
      <c r="C97">
        <v>662</v>
      </c>
    </row>
    <row r="98" spans="1:3" x14ac:dyDescent="0.35">
      <c r="A98">
        <v>97</v>
      </c>
      <c r="B98" t="s">
        <v>99</v>
      </c>
      <c r="C98">
        <v>304</v>
      </c>
    </row>
    <row r="99" spans="1:3" x14ac:dyDescent="0.35">
      <c r="A99">
        <v>98</v>
      </c>
      <c r="B99" t="s">
        <v>100</v>
      </c>
      <c r="C99">
        <v>308</v>
      </c>
    </row>
    <row r="100" spans="1:3" x14ac:dyDescent="0.35">
      <c r="A100">
        <v>99</v>
      </c>
      <c r="B100" t="s">
        <v>101</v>
      </c>
      <c r="C100">
        <v>313</v>
      </c>
    </row>
    <row r="101" spans="1:3" x14ac:dyDescent="0.35">
      <c r="A101">
        <v>100</v>
      </c>
      <c r="B101" t="s">
        <v>102</v>
      </c>
      <c r="C101">
        <v>328</v>
      </c>
    </row>
    <row r="102" spans="1:3" x14ac:dyDescent="0.35">
      <c r="A102">
        <v>101</v>
      </c>
      <c r="B102" t="s">
        <v>103</v>
      </c>
      <c r="C102">
        <v>354</v>
      </c>
    </row>
    <row r="103" spans="1:3" x14ac:dyDescent="0.35">
      <c r="A103">
        <v>102</v>
      </c>
      <c r="B103" t="s">
        <v>104</v>
      </c>
      <c r="C103">
        <v>338</v>
      </c>
    </row>
    <row r="104" spans="1:3" x14ac:dyDescent="0.35">
      <c r="A104">
        <v>103</v>
      </c>
      <c r="B104" t="s">
        <v>105</v>
      </c>
      <c r="C104">
        <v>483</v>
      </c>
    </row>
    <row r="105" spans="1:3" x14ac:dyDescent="0.35">
      <c r="A105">
        <v>104</v>
      </c>
      <c r="B105" t="s">
        <v>106</v>
      </c>
      <c r="C105">
        <v>355</v>
      </c>
    </row>
    <row r="106" spans="1:3" x14ac:dyDescent="0.35">
      <c r="A106">
        <v>105</v>
      </c>
      <c r="B106" t="s">
        <v>107</v>
      </c>
      <c r="C106">
        <v>439</v>
      </c>
    </row>
    <row r="107" spans="1:3" x14ac:dyDescent="0.35">
      <c r="A107">
        <v>106</v>
      </c>
      <c r="B107" t="s">
        <v>108</v>
      </c>
      <c r="C107">
        <v>290</v>
      </c>
    </row>
    <row r="108" spans="1:3" x14ac:dyDescent="0.35">
      <c r="A108">
        <v>107</v>
      </c>
      <c r="B108" t="s">
        <v>109</v>
      </c>
      <c r="C108">
        <v>352</v>
      </c>
    </row>
    <row r="109" spans="1:3" x14ac:dyDescent="0.35">
      <c r="A109">
        <v>108</v>
      </c>
      <c r="B109" t="s">
        <v>110</v>
      </c>
      <c r="C109">
        <v>454</v>
      </c>
    </row>
    <row r="110" spans="1:3" x14ac:dyDescent="0.35">
      <c r="A110">
        <v>109</v>
      </c>
      <c r="B110" t="s">
        <v>111</v>
      </c>
      <c r="C110">
        <v>306</v>
      </c>
    </row>
    <row r="111" spans="1:3" x14ac:dyDescent="0.35">
      <c r="A111">
        <v>110</v>
      </c>
      <c r="B111" t="s">
        <v>112</v>
      </c>
      <c r="C111">
        <v>303</v>
      </c>
    </row>
    <row r="112" spans="1:3" x14ac:dyDescent="0.35">
      <c r="A112">
        <v>111</v>
      </c>
      <c r="B112" t="s">
        <v>113</v>
      </c>
      <c r="C112">
        <v>344</v>
      </c>
    </row>
    <row r="113" spans="1:3" x14ac:dyDescent="0.35">
      <c r="A113">
        <v>112</v>
      </c>
      <c r="B113" t="s">
        <v>114</v>
      </c>
      <c r="C113">
        <v>254</v>
      </c>
    </row>
    <row r="114" spans="1:3" x14ac:dyDescent="0.35">
      <c r="A114">
        <v>113</v>
      </c>
      <c r="B114" t="s">
        <v>115</v>
      </c>
      <c r="C114">
        <v>309</v>
      </c>
    </row>
    <row r="115" spans="1:3" x14ac:dyDescent="0.35">
      <c r="A115">
        <v>114</v>
      </c>
      <c r="B115" t="s">
        <v>116</v>
      </c>
      <c r="C115">
        <v>310</v>
      </c>
    </row>
    <row r="116" spans="1:3" x14ac:dyDescent="0.35">
      <c r="A116">
        <v>115</v>
      </c>
      <c r="B116" t="s">
        <v>117</v>
      </c>
      <c r="C116">
        <v>379</v>
      </c>
    </row>
    <row r="117" spans="1:3" x14ac:dyDescent="0.35">
      <c r="A117">
        <v>116</v>
      </c>
      <c r="B117" t="s">
        <v>118</v>
      </c>
      <c r="C117">
        <v>294</v>
      </c>
    </row>
    <row r="118" spans="1:3" x14ac:dyDescent="0.35">
      <c r="A118">
        <v>117</v>
      </c>
      <c r="B118" t="s">
        <v>119</v>
      </c>
      <c r="C118">
        <v>356</v>
      </c>
    </row>
    <row r="119" spans="1:3" x14ac:dyDescent="0.35">
      <c r="A119">
        <v>118</v>
      </c>
      <c r="B119" t="s">
        <v>120</v>
      </c>
      <c r="C119">
        <v>318</v>
      </c>
    </row>
    <row r="120" spans="1:3" x14ac:dyDescent="0.35">
      <c r="A120">
        <v>119</v>
      </c>
      <c r="B120" t="s">
        <v>121</v>
      </c>
      <c r="C120">
        <v>405</v>
      </c>
    </row>
    <row r="121" spans="1:3" x14ac:dyDescent="0.35">
      <c r="A121">
        <v>120</v>
      </c>
      <c r="B121" t="s">
        <v>122</v>
      </c>
      <c r="C121">
        <v>545</v>
      </c>
    </row>
    <row r="122" spans="1:3" x14ac:dyDescent="0.35">
      <c r="A122">
        <v>121</v>
      </c>
      <c r="B122" t="s">
        <v>123</v>
      </c>
      <c r="C122">
        <v>268</v>
      </c>
    </row>
    <row r="123" spans="1:3" x14ac:dyDescent="0.35">
      <c r="A123">
        <v>122</v>
      </c>
      <c r="B123" t="s">
        <v>124</v>
      </c>
      <c r="C123">
        <v>243</v>
      </c>
    </row>
    <row r="124" spans="1:3" x14ac:dyDescent="0.35">
      <c r="A124">
        <v>123</v>
      </c>
      <c r="B124" t="s">
        <v>125</v>
      </c>
      <c r="C124">
        <v>273</v>
      </c>
    </row>
    <row r="125" spans="1:3" x14ac:dyDescent="0.35">
      <c r="A125">
        <v>124</v>
      </c>
      <c r="B125" t="s">
        <v>126</v>
      </c>
      <c r="C125">
        <v>273</v>
      </c>
    </row>
    <row r="126" spans="1:3" x14ac:dyDescent="0.35">
      <c r="A126">
        <v>125</v>
      </c>
      <c r="B126" t="s">
        <v>127</v>
      </c>
      <c r="C126">
        <v>236</v>
      </c>
    </row>
    <row r="127" spans="1:3" x14ac:dyDescent="0.35">
      <c r="A127">
        <v>126</v>
      </c>
      <c r="B127" t="s">
        <v>128</v>
      </c>
      <c r="C127">
        <v>222</v>
      </c>
    </row>
    <row r="128" spans="1:3" x14ac:dyDescent="0.35">
      <c r="A128">
        <v>127</v>
      </c>
      <c r="B128" t="s">
        <v>129</v>
      </c>
      <c r="C128">
        <v>302</v>
      </c>
    </row>
    <row r="129" spans="1:3" x14ac:dyDescent="0.35">
      <c r="A129">
        <v>128</v>
      </c>
      <c r="B129" t="s">
        <v>130</v>
      </c>
      <c r="C129">
        <v>285</v>
      </c>
    </row>
    <row r="130" spans="1:3" x14ac:dyDescent="0.35">
      <c r="A130">
        <v>129</v>
      </c>
      <c r="B130" t="s">
        <v>131</v>
      </c>
      <c r="C130">
        <v>309</v>
      </c>
    </row>
    <row r="131" spans="1:3" x14ac:dyDescent="0.35">
      <c r="A131">
        <v>130</v>
      </c>
      <c r="B131" t="s">
        <v>132</v>
      </c>
      <c r="C131">
        <v>322</v>
      </c>
    </row>
    <row r="132" spans="1:3" x14ac:dyDescent="0.35">
      <c r="A132">
        <v>131</v>
      </c>
      <c r="B132" t="s">
        <v>133</v>
      </c>
      <c r="C132">
        <v>362</v>
      </c>
    </row>
    <row r="133" spans="1:3" x14ac:dyDescent="0.35">
      <c r="A133">
        <v>132</v>
      </c>
      <c r="B133" t="s">
        <v>134</v>
      </c>
      <c r="C133">
        <v>471</v>
      </c>
    </row>
    <row r="134" spans="1:3" x14ac:dyDescent="0.35">
      <c r="A134">
        <v>133</v>
      </c>
      <c r="B134" t="s">
        <v>135</v>
      </c>
      <c r="C134">
        <v>198</v>
      </c>
    </row>
    <row r="135" spans="1:3" x14ac:dyDescent="0.35">
      <c r="A135">
        <v>134</v>
      </c>
      <c r="B135" t="s">
        <v>136</v>
      </c>
      <c r="C135">
        <v>253</v>
      </c>
    </row>
    <row r="136" spans="1:3" x14ac:dyDescent="0.35">
      <c r="A136">
        <v>135</v>
      </c>
      <c r="B136" t="s">
        <v>137</v>
      </c>
      <c r="C136">
        <v>173</v>
      </c>
    </row>
    <row r="137" spans="1:3" x14ac:dyDescent="0.35">
      <c r="A137">
        <v>136</v>
      </c>
      <c r="B137" t="s">
        <v>138</v>
      </c>
      <c r="C137">
        <v>186</v>
      </c>
    </row>
    <row r="138" spans="1:3" x14ac:dyDescent="0.35">
      <c r="A138">
        <v>137</v>
      </c>
      <c r="B138" t="s">
        <v>139</v>
      </c>
      <c r="C138">
        <v>185</v>
      </c>
    </row>
    <row r="139" spans="1:3" x14ac:dyDescent="0.35">
      <c r="A139">
        <v>138</v>
      </c>
      <c r="B139" t="s">
        <v>140</v>
      </c>
      <c r="C139">
        <v>105</v>
      </c>
    </row>
    <row r="140" spans="1:3" x14ac:dyDescent="0.35">
      <c r="A140">
        <v>139</v>
      </c>
      <c r="B140" t="s">
        <v>141</v>
      </c>
      <c r="C140">
        <v>228</v>
      </c>
    </row>
    <row r="141" spans="1:3" x14ac:dyDescent="0.35">
      <c r="A141">
        <v>140</v>
      </c>
      <c r="B141" t="s">
        <v>142</v>
      </c>
      <c r="C141">
        <v>214</v>
      </c>
    </row>
    <row r="142" spans="1:3" x14ac:dyDescent="0.35">
      <c r="A142">
        <v>141</v>
      </c>
      <c r="B142" t="s">
        <v>143</v>
      </c>
      <c r="C142">
        <v>189</v>
      </c>
    </row>
    <row r="143" spans="1:3" x14ac:dyDescent="0.35">
      <c r="A143">
        <v>142</v>
      </c>
      <c r="B143" t="s">
        <v>144</v>
      </c>
      <c r="C143">
        <v>270</v>
      </c>
    </row>
    <row r="144" spans="1:3" x14ac:dyDescent="0.35">
      <c r="A144">
        <v>143</v>
      </c>
      <c r="B144" t="s">
        <v>145</v>
      </c>
      <c r="C144">
        <v>277</v>
      </c>
    </row>
    <row r="145" spans="1:3" x14ac:dyDescent="0.35">
      <c r="A145">
        <v>144</v>
      </c>
      <c r="B145" t="s">
        <v>146</v>
      </c>
      <c r="C145">
        <v>378</v>
      </c>
    </row>
    <row r="146" spans="1:3" x14ac:dyDescent="0.35">
      <c r="A146">
        <v>145</v>
      </c>
      <c r="B146" t="s">
        <v>147</v>
      </c>
      <c r="C146">
        <v>185</v>
      </c>
    </row>
    <row r="147" spans="1:3" x14ac:dyDescent="0.35">
      <c r="A147">
        <v>146</v>
      </c>
      <c r="B147" t="s">
        <v>148</v>
      </c>
      <c r="C147">
        <v>182</v>
      </c>
    </row>
    <row r="148" spans="1:3" x14ac:dyDescent="0.35">
      <c r="A148">
        <v>147</v>
      </c>
      <c r="B148" t="s">
        <v>149</v>
      </c>
      <c r="C148">
        <v>258</v>
      </c>
    </row>
    <row r="149" spans="1:3" x14ac:dyDescent="0.35">
      <c r="A149">
        <v>148</v>
      </c>
      <c r="B149" t="s">
        <v>150</v>
      </c>
      <c r="C149">
        <v>179</v>
      </c>
    </row>
    <row r="150" spans="1:3" x14ac:dyDescent="0.35">
      <c r="A150">
        <v>149</v>
      </c>
      <c r="B150" t="s">
        <v>151</v>
      </c>
      <c r="C150">
        <v>197</v>
      </c>
    </row>
    <row r="151" spans="1:3" x14ac:dyDescent="0.35">
      <c r="A151">
        <v>150</v>
      </c>
      <c r="B151" t="s">
        <v>152</v>
      </c>
      <c r="C151">
        <v>168</v>
      </c>
    </row>
    <row r="152" spans="1:3" x14ac:dyDescent="0.35">
      <c r="A152">
        <v>151</v>
      </c>
      <c r="B152" t="s">
        <v>153</v>
      </c>
      <c r="C152">
        <v>250</v>
      </c>
    </row>
    <row r="153" spans="1:3" x14ac:dyDescent="0.35">
      <c r="A153">
        <v>152</v>
      </c>
      <c r="B153" t="s">
        <v>154</v>
      </c>
      <c r="C153">
        <v>211</v>
      </c>
    </row>
    <row r="154" spans="1:3" x14ac:dyDescent="0.35">
      <c r="A154">
        <v>153</v>
      </c>
      <c r="B154" t="s">
        <v>155</v>
      </c>
      <c r="C154">
        <v>260</v>
      </c>
    </row>
    <row r="155" spans="1:3" x14ac:dyDescent="0.35">
      <c r="A155">
        <v>154</v>
      </c>
      <c r="B155" t="s">
        <v>156</v>
      </c>
      <c r="C155">
        <v>234</v>
      </c>
    </row>
    <row r="156" spans="1:3" x14ac:dyDescent="0.35">
      <c r="A156">
        <v>155</v>
      </c>
      <c r="B156" t="s">
        <v>157</v>
      </c>
      <c r="C156">
        <v>305</v>
      </c>
    </row>
    <row r="157" spans="1:3" x14ac:dyDescent="0.35">
      <c r="A157">
        <v>156</v>
      </c>
      <c r="B157" t="s">
        <v>158</v>
      </c>
      <c r="C157">
        <v>347</v>
      </c>
    </row>
    <row r="158" spans="1:3" x14ac:dyDescent="0.35">
      <c r="A158">
        <v>157</v>
      </c>
      <c r="B158" t="s">
        <v>159</v>
      </c>
      <c r="C158">
        <v>203</v>
      </c>
    </row>
    <row r="159" spans="1:3" x14ac:dyDescent="0.35">
      <c r="A159">
        <v>158</v>
      </c>
      <c r="B159" t="s">
        <v>160</v>
      </c>
      <c r="C159">
        <v>217</v>
      </c>
    </row>
    <row r="160" spans="1:3" x14ac:dyDescent="0.35">
      <c r="A160">
        <v>159</v>
      </c>
      <c r="B160" t="s">
        <v>161</v>
      </c>
      <c r="C160">
        <v>227</v>
      </c>
    </row>
    <row r="161" spans="1:3" x14ac:dyDescent="0.35">
      <c r="A161">
        <v>160</v>
      </c>
      <c r="B161" t="s">
        <v>162</v>
      </c>
      <c r="C161">
        <v>242</v>
      </c>
    </row>
    <row r="162" spans="1:3" x14ac:dyDescent="0.35">
      <c r="A162">
        <v>161</v>
      </c>
      <c r="B162" t="s">
        <v>163</v>
      </c>
      <c r="C162">
        <v>185</v>
      </c>
    </row>
    <row r="163" spans="1:3" x14ac:dyDescent="0.35">
      <c r="A163">
        <v>162</v>
      </c>
      <c r="B163" t="s">
        <v>164</v>
      </c>
      <c r="C163">
        <v>175</v>
      </c>
    </row>
    <row r="164" spans="1:3" x14ac:dyDescent="0.35">
      <c r="A164">
        <v>163</v>
      </c>
      <c r="B164" t="s">
        <v>165</v>
      </c>
      <c r="C164">
        <v>252</v>
      </c>
    </row>
    <row r="165" spans="1:3" x14ac:dyDescent="0.35">
      <c r="A165">
        <v>164</v>
      </c>
      <c r="B165" t="s">
        <v>166</v>
      </c>
      <c r="C165">
        <v>319</v>
      </c>
    </row>
    <row r="166" spans="1:3" x14ac:dyDescent="0.35">
      <c r="A166">
        <v>165</v>
      </c>
      <c r="B166" t="s">
        <v>167</v>
      </c>
      <c r="C166">
        <v>202</v>
      </c>
    </row>
    <row r="167" spans="1:3" x14ac:dyDescent="0.35">
      <c r="A167">
        <v>166</v>
      </c>
      <c r="B167" t="s">
        <v>168</v>
      </c>
      <c r="C167">
        <v>254</v>
      </c>
    </row>
    <row r="168" spans="1:3" x14ac:dyDescent="0.35">
      <c r="A168">
        <v>167</v>
      </c>
      <c r="B168" t="s">
        <v>169</v>
      </c>
      <c r="C168">
        <v>336</v>
      </c>
    </row>
    <row r="169" spans="1:3" x14ac:dyDescent="0.35">
      <c r="A169">
        <v>168</v>
      </c>
      <c r="B169" t="s">
        <v>170</v>
      </c>
      <c r="C169">
        <v>431</v>
      </c>
    </row>
    <row r="170" spans="1:3" x14ac:dyDescent="0.35">
      <c r="A170">
        <v>169</v>
      </c>
      <c r="B170" t="s">
        <v>171</v>
      </c>
      <c r="C170">
        <v>150</v>
      </c>
    </row>
    <row r="171" spans="1:3" x14ac:dyDescent="0.35">
      <c r="A171">
        <v>170</v>
      </c>
      <c r="B171" t="s">
        <v>172</v>
      </c>
      <c r="C171">
        <v>280</v>
      </c>
    </row>
    <row r="172" spans="1:3" x14ac:dyDescent="0.35">
      <c r="A172">
        <v>171</v>
      </c>
      <c r="B172" t="s">
        <v>173</v>
      </c>
      <c r="C172">
        <v>187</v>
      </c>
    </row>
    <row r="173" spans="1:3" x14ac:dyDescent="0.35">
      <c r="A173">
        <v>172</v>
      </c>
      <c r="B173" t="s">
        <v>174</v>
      </c>
      <c r="C173">
        <v>279</v>
      </c>
    </row>
    <row r="174" spans="1:3" x14ac:dyDescent="0.35">
      <c r="A174">
        <v>173</v>
      </c>
      <c r="B174" t="s">
        <v>175</v>
      </c>
      <c r="C174">
        <v>193</v>
      </c>
    </row>
    <row r="175" spans="1:3" x14ac:dyDescent="0.35">
      <c r="A175">
        <v>174</v>
      </c>
      <c r="B175" t="s">
        <v>176</v>
      </c>
      <c r="C175">
        <v>227</v>
      </c>
    </row>
    <row r="176" spans="1:3" x14ac:dyDescent="0.35">
      <c r="A176">
        <v>175</v>
      </c>
      <c r="B176" t="s">
        <v>177</v>
      </c>
      <c r="C176">
        <v>225</v>
      </c>
    </row>
    <row r="177" spans="1:3" x14ac:dyDescent="0.35">
      <c r="A177" s="1">
        <v>176</v>
      </c>
      <c r="B177" s="1" t="s">
        <v>178</v>
      </c>
      <c r="C177" s="1"/>
    </row>
    <row r="178" spans="1:3" x14ac:dyDescent="0.35">
      <c r="A178" s="1">
        <v>177</v>
      </c>
      <c r="B178" s="1" t="s">
        <v>179</v>
      </c>
      <c r="C178" s="1"/>
    </row>
    <row r="179" spans="1:3" x14ac:dyDescent="0.35">
      <c r="A179" s="1">
        <v>178</v>
      </c>
      <c r="B179" s="1" t="s">
        <v>180</v>
      </c>
      <c r="C179" s="1"/>
    </row>
    <row r="180" spans="1:3" x14ac:dyDescent="0.35">
      <c r="A180" s="1">
        <v>179</v>
      </c>
      <c r="B180" s="1" t="s">
        <v>181</v>
      </c>
      <c r="C180" s="1"/>
    </row>
    <row r="181" spans="1:3" x14ac:dyDescent="0.35">
      <c r="A181" s="1">
        <v>180</v>
      </c>
      <c r="B181" s="1" t="s">
        <v>182</v>
      </c>
      <c r="C181" s="1"/>
    </row>
    <row r="182" spans="1:3" x14ac:dyDescent="0.35">
      <c r="A182" s="1">
        <v>181</v>
      </c>
      <c r="B182" s="1" t="s">
        <v>183</v>
      </c>
      <c r="C182" s="1"/>
    </row>
    <row r="183" spans="1:3" x14ac:dyDescent="0.35">
      <c r="A183" s="1">
        <v>182</v>
      </c>
      <c r="B183" s="1" t="s">
        <v>184</v>
      </c>
      <c r="C183" s="1"/>
    </row>
    <row r="184" spans="1:3" x14ac:dyDescent="0.35">
      <c r="A184" s="1">
        <v>183</v>
      </c>
      <c r="B184" s="1" t="s">
        <v>185</v>
      </c>
      <c r="C184" s="1"/>
    </row>
    <row r="185" spans="1:3" x14ac:dyDescent="0.35">
      <c r="A185" s="1">
        <v>184</v>
      </c>
      <c r="B185" s="1" t="s">
        <v>186</v>
      </c>
      <c r="C185" s="1"/>
    </row>
    <row r="186" spans="1:3" x14ac:dyDescent="0.35">
      <c r="A186" s="1">
        <v>185</v>
      </c>
      <c r="B186" s="1" t="s">
        <v>187</v>
      </c>
      <c r="C186" s="1"/>
    </row>
    <row r="187" spans="1:3" x14ac:dyDescent="0.35">
      <c r="A187" s="1">
        <v>186</v>
      </c>
      <c r="B187" s="1" t="s">
        <v>188</v>
      </c>
      <c r="C187" s="1"/>
    </row>
    <row r="188" spans="1:3" x14ac:dyDescent="0.35">
      <c r="A188" s="1">
        <v>187</v>
      </c>
      <c r="B188" s="1" t="s">
        <v>189</v>
      </c>
      <c r="C18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490B4-79E6-4BCC-BD0A-4FEFDD32B8F2}">
  <dimension ref="A1:H181"/>
  <sheetViews>
    <sheetView workbookViewId="0">
      <selection activeCell="E14" sqref="E14"/>
    </sheetView>
  </sheetViews>
  <sheetFormatPr defaultRowHeight="14.5" x14ac:dyDescent="0.35"/>
  <cols>
    <col min="3" max="3" width="11" customWidth="1"/>
    <col min="7" max="7" width="12" customWidth="1"/>
    <col min="8" max="8" width="14.6328125" customWidth="1"/>
  </cols>
  <sheetData>
    <row r="1" spans="1:8" x14ac:dyDescent="0.35">
      <c r="A1" s="15" t="s">
        <v>0</v>
      </c>
      <c r="B1" s="15" t="s">
        <v>1</v>
      </c>
      <c r="C1" s="15" t="s">
        <v>2</v>
      </c>
      <c r="D1" s="15" t="s">
        <v>215</v>
      </c>
      <c r="E1" s="15" t="s">
        <v>216</v>
      </c>
      <c r="F1" s="15" t="s">
        <v>217</v>
      </c>
      <c r="G1" s="15" t="s">
        <v>218</v>
      </c>
      <c r="H1" s="15" t="s">
        <v>219</v>
      </c>
    </row>
    <row r="2" spans="1:8" x14ac:dyDescent="0.35">
      <c r="A2" s="5">
        <v>1</v>
      </c>
      <c r="B2" s="5" t="s">
        <v>3</v>
      </c>
      <c r="C2" s="5">
        <v>85</v>
      </c>
      <c r="D2" s="5"/>
      <c r="E2" s="5"/>
      <c r="F2" s="5"/>
      <c r="G2" s="5"/>
      <c r="H2" s="5"/>
    </row>
    <row r="3" spans="1:8" x14ac:dyDescent="0.35">
      <c r="A3" s="5">
        <v>2</v>
      </c>
      <c r="B3" s="5" t="s">
        <v>4</v>
      </c>
      <c r="C3" s="5">
        <v>89</v>
      </c>
      <c r="D3" s="5">
        <f>C3-C2</f>
        <v>4</v>
      </c>
      <c r="E3" s="5"/>
      <c r="F3" s="5"/>
      <c r="G3" s="5"/>
      <c r="H3" s="5"/>
    </row>
    <row r="4" spans="1:8" x14ac:dyDescent="0.35">
      <c r="A4" s="5">
        <v>3</v>
      </c>
      <c r="B4" s="5" t="s">
        <v>5</v>
      </c>
      <c r="C4" s="5">
        <v>109</v>
      </c>
      <c r="D4" s="5">
        <f t="shared" ref="D4:D67" si="0">C4-C3</f>
        <v>20</v>
      </c>
      <c r="E4" s="5">
        <f>C4-2*C3+C2</f>
        <v>16</v>
      </c>
      <c r="F4" s="5"/>
      <c r="G4" s="5"/>
      <c r="H4" s="5"/>
    </row>
    <row r="5" spans="1:8" x14ac:dyDescent="0.35">
      <c r="A5" s="5">
        <v>4</v>
      </c>
      <c r="B5" s="5" t="s">
        <v>6</v>
      </c>
      <c r="C5" s="5">
        <v>95</v>
      </c>
      <c r="D5" s="5">
        <f t="shared" si="0"/>
        <v>-14</v>
      </c>
      <c r="E5" s="5">
        <f t="shared" ref="E5:E68" si="1">C5-2*C4+C3</f>
        <v>-34</v>
      </c>
      <c r="F5" s="5"/>
      <c r="G5" s="5"/>
      <c r="H5" s="5"/>
    </row>
    <row r="6" spans="1:8" x14ac:dyDescent="0.35">
      <c r="A6" s="5">
        <v>5</v>
      </c>
      <c r="B6" s="5" t="s">
        <v>7</v>
      </c>
      <c r="C6" s="5">
        <v>91</v>
      </c>
      <c r="D6" s="5">
        <f t="shared" si="0"/>
        <v>-4</v>
      </c>
      <c r="E6" s="5">
        <f t="shared" si="1"/>
        <v>10</v>
      </c>
      <c r="F6" s="5"/>
      <c r="G6" s="5"/>
      <c r="H6" s="5"/>
    </row>
    <row r="7" spans="1:8" x14ac:dyDescent="0.35">
      <c r="A7" s="5">
        <v>6</v>
      </c>
      <c r="B7" s="5" t="s">
        <v>8</v>
      </c>
      <c r="C7" s="5">
        <v>95</v>
      </c>
      <c r="D7" s="5">
        <f t="shared" si="0"/>
        <v>4</v>
      </c>
      <c r="E7" s="5">
        <f t="shared" si="1"/>
        <v>8</v>
      </c>
      <c r="F7" s="5"/>
      <c r="G7" s="5"/>
      <c r="H7" s="5"/>
    </row>
    <row r="8" spans="1:8" x14ac:dyDescent="0.35">
      <c r="A8" s="5">
        <v>7</v>
      </c>
      <c r="B8" s="5" t="s">
        <v>9</v>
      </c>
      <c r="C8" s="5">
        <v>96</v>
      </c>
      <c r="D8" s="5">
        <f t="shared" si="0"/>
        <v>1</v>
      </c>
      <c r="E8" s="5">
        <f t="shared" si="1"/>
        <v>-3</v>
      </c>
      <c r="F8" s="5"/>
      <c r="G8" s="5"/>
      <c r="H8" s="5"/>
    </row>
    <row r="9" spans="1:8" x14ac:dyDescent="0.35">
      <c r="A9" s="5">
        <v>8</v>
      </c>
      <c r="B9" s="5" t="s">
        <v>10</v>
      </c>
      <c r="C9" s="5">
        <v>128</v>
      </c>
      <c r="D9" s="5">
        <f t="shared" si="0"/>
        <v>32</v>
      </c>
      <c r="E9" s="5">
        <f t="shared" si="1"/>
        <v>31</v>
      </c>
      <c r="F9" s="5"/>
      <c r="G9" s="5"/>
      <c r="H9" s="5"/>
    </row>
    <row r="10" spans="1:8" x14ac:dyDescent="0.35">
      <c r="A10" s="5">
        <v>9</v>
      </c>
      <c r="B10" s="5" t="s">
        <v>11</v>
      </c>
      <c r="C10" s="5">
        <v>124</v>
      </c>
      <c r="D10" s="5">
        <f t="shared" si="0"/>
        <v>-4</v>
      </c>
      <c r="E10" s="5">
        <f t="shared" si="1"/>
        <v>-36</v>
      </c>
      <c r="F10" s="5"/>
      <c r="G10" s="5"/>
      <c r="H10" s="5"/>
    </row>
    <row r="11" spans="1:8" x14ac:dyDescent="0.35">
      <c r="A11" s="5">
        <v>10</v>
      </c>
      <c r="B11" s="5" t="s">
        <v>12</v>
      </c>
      <c r="C11" s="5">
        <v>111</v>
      </c>
      <c r="D11" s="5">
        <f t="shared" si="0"/>
        <v>-13</v>
      </c>
      <c r="E11" s="5">
        <f t="shared" si="1"/>
        <v>-9</v>
      </c>
      <c r="F11" s="5"/>
      <c r="G11" s="5"/>
      <c r="H11" s="5"/>
    </row>
    <row r="12" spans="1:8" x14ac:dyDescent="0.35">
      <c r="A12" s="5">
        <v>11</v>
      </c>
      <c r="B12" s="5" t="s">
        <v>13</v>
      </c>
      <c r="C12" s="5">
        <v>178</v>
      </c>
      <c r="D12" s="5">
        <f t="shared" si="0"/>
        <v>67</v>
      </c>
      <c r="E12" s="5">
        <f t="shared" si="1"/>
        <v>80</v>
      </c>
      <c r="F12" s="5"/>
      <c r="G12" s="5"/>
      <c r="H12" s="5"/>
    </row>
    <row r="13" spans="1:8" x14ac:dyDescent="0.35">
      <c r="A13" s="5">
        <v>12</v>
      </c>
      <c r="B13" s="5" t="s">
        <v>14</v>
      </c>
      <c r="C13" s="5">
        <v>140</v>
      </c>
      <c r="D13" s="5">
        <f t="shared" si="0"/>
        <v>-38</v>
      </c>
      <c r="E13" s="5">
        <f t="shared" si="1"/>
        <v>-105</v>
      </c>
      <c r="F13" s="5"/>
      <c r="G13" s="5"/>
      <c r="H13" s="5"/>
    </row>
    <row r="14" spans="1:8" x14ac:dyDescent="0.35">
      <c r="A14" s="5">
        <v>13</v>
      </c>
      <c r="B14" s="5" t="s">
        <v>15</v>
      </c>
      <c r="C14" s="5">
        <v>150</v>
      </c>
      <c r="D14" s="5">
        <f t="shared" si="0"/>
        <v>10</v>
      </c>
      <c r="E14" s="5">
        <f t="shared" si="1"/>
        <v>48</v>
      </c>
      <c r="F14" s="5">
        <f>C14-C2</f>
        <v>65</v>
      </c>
      <c r="G14" s="5"/>
      <c r="H14" s="5"/>
    </row>
    <row r="15" spans="1:8" x14ac:dyDescent="0.35">
      <c r="A15" s="5">
        <v>14</v>
      </c>
      <c r="B15" s="5" t="s">
        <v>16</v>
      </c>
      <c r="C15" s="5">
        <v>132</v>
      </c>
      <c r="D15" s="5">
        <f t="shared" si="0"/>
        <v>-18</v>
      </c>
      <c r="E15" s="5">
        <f t="shared" si="1"/>
        <v>-28</v>
      </c>
      <c r="F15" s="5">
        <f t="shared" ref="F15:F78" si="2">C15-C3</f>
        <v>43</v>
      </c>
      <c r="G15" s="5">
        <f>C15-C3-C14+C2</f>
        <v>-22</v>
      </c>
      <c r="H15" s="5"/>
    </row>
    <row r="16" spans="1:8" x14ac:dyDescent="0.35">
      <c r="A16" s="5">
        <v>15</v>
      </c>
      <c r="B16" s="5" t="s">
        <v>17</v>
      </c>
      <c r="C16" s="5">
        <v>155</v>
      </c>
      <c r="D16" s="5">
        <f t="shared" si="0"/>
        <v>23</v>
      </c>
      <c r="E16" s="5">
        <f t="shared" si="1"/>
        <v>41</v>
      </c>
      <c r="F16" s="5">
        <f t="shared" si="2"/>
        <v>46</v>
      </c>
      <c r="G16" s="5">
        <f t="shared" ref="G16:G79" si="3">C16-C4-C15+C3</f>
        <v>3</v>
      </c>
      <c r="H16" s="5">
        <f>C16-C14-C4+C2</f>
        <v>-19</v>
      </c>
    </row>
    <row r="17" spans="1:8" x14ac:dyDescent="0.35">
      <c r="A17" s="5">
        <v>16</v>
      </c>
      <c r="B17" s="5" t="s">
        <v>18</v>
      </c>
      <c r="C17" s="5">
        <v>132</v>
      </c>
      <c r="D17" s="5">
        <f t="shared" si="0"/>
        <v>-23</v>
      </c>
      <c r="E17" s="5">
        <f t="shared" si="1"/>
        <v>-46</v>
      </c>
      <c r="F17" s="5">
        <f t="shared" si="2"/>
        <v>37</v>
      </c>
      <c r="G17" s="5">
        <f t="shared" si="3"/>
        <v>-9</v>
      </c>
      <c r="H17" s="5">
        <f t="shared" ref="H17:H80" si="4">C17-C15-C5+C3</f>
        <v>-6</v>
      </c>
    </row>
    <row r="18" spans="1:8" x14ac:dyDescent="0.35">
      <c r="A18" s="5">
        <v>17</v>
      </c>
      <c r="B18" s="5" t="s">
        <v>19</v>
      </c>
      <c r="C18" s="5">
        <v>91</v>
      </c>
      <c r="D18" s="5">
        <f t="shared" si="0"/>
        <v>-41</v>
      </c>
      <c r="E18" s="5">
        <f t="shared" si="1"/>
        <v>-18</v>
      </c>
      <c r="F18" s="5">
        <f t="shared" si="2"/>
        <v>0</v>
      </c>
      <c r="G18" s="5">
        <f t="shared" si="3"/>
        <v>-37</v>
      </c>
      <c r="H18" s="5">
        <f t="shared" si="4"/>
        <v>-46</v>
      </c>
    </row>
    <row r="19" spans="1:8" x14ac:dyDescent="0.35">
      <c r="A19" s="5">
        <v>18</v>
      </c>
      <c r="B19" s="5" t="s">
        <v>20</v>
      </c>
      <c r="C19" s="5">
        <v>94</v>
      </c>
      <c r="D19" s="5">
        <f t="shared" si="0"/>
        <v>3</v>
      </c>
      <c r="E19" s="5">
        <f t="shared" si="1"/>
        <v>44</v>
      </c>
      <c r="F19" s="5">
        <f t="shared" si="2"/>
        <v>-1</v>
      </c>
      <c r="G19" s="5">
        <f t="shared" si="3"/>
        <v>-1</v>
      </c>
      <c r="H19" s="5">
        <f t="shared" si="4"/>
        <v>-38</v>
      </c>
    </row>
    <row r="20" spans="1:8" x14ac:dyDescent="0.35">
      <c r="A20" s="5">
        <v>19</v>
      </c>
      <c r="B20" s="5" t="s">
        <v>21</v>
      </c>
      <c r="C20" s="5">
        <v>109</v>
      </c>
      <c r="D20" s="5">
        <f t="shared" si="0"/>
        <v>15</v>
      </c>
      <c r="E20" s="5">
        <f t="shared" si="1"/>
        <v>12</v>
      </c>
      <c r="F20" s="5">
        <f t="shared" si="2"/>
        <v>13</v>
      </c>
      <c r="G20" s="5">
        <f t="shared" si="3"/>
        <v>14</v>
      </c>
      <c r="H20" s="5">
        <f t="shared" si="4"/>
        <v>13</v>
      </c>
    </row>
    <row r="21" spans="1:8" x14ac:dyDescent="0.35">
      <c r="A21" s="5">
        <v>20</v>
      </c>
      <c r="B21" s="5" t="s">
        <v>22</v>
      </c>
      <c r="C21" s="5">
        <v>155</v>
      </c>
      <c r="D21" s="5">
        <f t="shared" si="0"/>
        <v>46</v>
      </c>
      <c r="E21" s="5">
        <f t="shared" si="1"/>
        <v>31</v>
      </c>
      <c r="F21" s="5">
        <f t="shared" si="2"/>
        <v>27</v>
      </c>
      <c r="G21" s="5">
        <f t="shared" si="3"/>
        <v>14</v>
      </c>
      <c r="H21" s="5">
        <f t="shared" si="4"/>
        <v>28</v>
      </c>
    </row>
    <row r="22" spans="1:8" x14ac:dyDescent="0.35">
      <c r="A22" s="5">
        <v>21</v>
      </c>
      <c r="B22" s="5" t="s">
        <v>23</v>
      </c>
      <c r="C22" s="5">
        <v>123</v>
      </c>
      <c r="D22" s="5">
        <f t="shared" si="0"/>
        <v>-32</v>
      </c>
      <c r="E22" s="5">
        <f t="shared" si="1"/>
        <v>-78</v>
      </c>
      <c r="F22" s="5">
        <f t="shared" si="2"/>
        <v>-1</v>
      </c>
      <c r="G22" s="5">
        <f t="shared" si="3"/>
        <v>-28</v>
      </c>
      <c r="H22" s="5">
        <f t="shared" si="4"/>
        <v>-14</v>
      </c>
    </row>
    <row r="23" spans="1:8" x14ac:dyDescent="0.35">
      <c r="A23" s="5">
        <v>22</v>
      </c>
      <c r="B23" s="5" t="s">
        <v>24</v>
      </c>
      <c r="C23" s="5">
        <v>130</v>
      </c>
      <c r="D23" s="5">
        <f t="shared" si="0"/>
        <v>7</v>
      </c>
      <c r="E23" s="5">
        <f t="shared" si="1"/>
        <v>39</v>
      </c>
      <c r="F23" s="5">
        <f t="shared" si="2"/>
        <v>19</v>
      </c>
      <c r="G23" s="5">
        <f t="shared" si="3"/>
        <v>20</v>
      </c>
      <c r="H23" s="5">
        <f t="shared" si="4"/>
        <v>-8</v>
      </c>
    </row>
    <row r="24" spans="1:8" x14ac:dyDescent="0.35">
      <c r="A24" s="5">
        <v>23</v>
      </c>
      <c r="B24" s="5" t="s">
        <v>25</v>
      </c>
      <c r="C24" s="5">
        <v>150</v>
      </c>
      <c r="D24" s="5">
        <f t="shared" si="0"/>
        <v>20</v>
      </c>
      <c r="E24" s="5">
        <f t="shared" si="1"/>
        <v>13</v>
      </c>
      <c r="F24" s="5">
        <f t="shared" si="2"/>
        <v>-28</v>
      </c>
      <c r="G24" s="5">
        <f t="shared" si="3"/>
        <v>-47</v>
      </c>
      <c r="H24" s="5">
        <f t="shared" si="4"/>
        <v>-27</v>
      </c>
    </row>
    <row r="25" spans="1:8" x14ac:dyDescent="0.35">
      <c r="A25" s="5">
        <v>24</v>
      </c>
      <c r="B25" s="5" t="s">
        <v>26</v>
      </c>
      <c r="C25" s="5">
        <v>163</v>
      </c>
      <c r="D25" s="5">
        <f t="shared" si="0"/>
        <v>13</v>
      </c>
      <c r="E25" s="5">
        <f t="shared" si="1"/>
        <v>-7</v>
      </c>
      <c r="F25" s="5">
        <f t="shared" si="2"/>
        <v>23</v>
      </c>
      <c r="G25" s="5">
        <f t="shared" si="3"/>
        <v>51</v>
      </c>
      <c r="H25" s="5">
        <f t="shared" si="4"/>
        <v>4</v>
      </c>
    </row>
    <row r="26" spans="1:8" x14ac:dyDescent="0.35">
      <c r="A26" s="5">
        <v>25</v>
      </c>
      <c r="B26" s="5" t="s">
        <v>27</v>
      </c>
      <c r="C26" s="5">
        <v>101</v>
      </c>
      <c r="D26" s="5">
        <f t="shared" si="0"/>
        <v>-62</v>
      </c>
      <c r="E26" s="5">
        <f t="shared" si="1"/>
        <v>-75</v>
      </c>
      <c r="F26" s="5">
        <f t="shared" si="2"/>
        <v>-49</v>
      </c>
      <c r="G26" s="5">
        <f t="shared" si="3"/>
        <v>-72</v>
      </c>
      <c r="H26" s="5">
        <f t="shared" si="4"/>
        <v>-21</v>
      </c>
    </row>
    <row r="27" spans="1:8" x14ac:dyDescent="0.35">
      <c r="A27" s="5">
        <v>26</v>
      </c>
      <c r="B27" s="5" t="s">
        <v>28</v>
      </c>
      <c r="C27" s="5">
        <v>123</v>
      </c>
      <c r="D27" s="5">
        <f t="shared" si="0"/>
        <v>22</v>
      </c>
      <c r="E27" s="5">
        <f t="shared" si="1"/>
        <v>84</v>
      </c>
      <c r="F27" s="5">
        <f t="shared" si="2"/>
        <v>-9</v>
      </c>
      <c r="G27" s="5">
        <f t="shared" si="3"/>
        <v>40</v>
      </c>
      <c r="H27" s="5">
        <f t="shared" si="4"/>
        <v>-32</v>
      </c>
    </row>
    <row r="28" spans="1:8" x14ac:dyDescent="0.35">
      <c r="A28" s="5">
        <v>27</v>
      </c>
      <c r="B28" s="5" t="s">
        <v>29</v>
      </c>
      <c r="C28" s="5">
        <v>127</v>
      </c>
      <c r="D28" s="5">
        <f t="shared" si="0"/>
        <v>4</v>
      </c>
      <c r="E28" s="5">
        <f t="shared" si="1"/>
        <v>-18</v>
      </c>
      <c r="F28" s="5">
        <f t="shared" si="2"/>
        <v>-28</v>
      </c>
      <c r="G28" s="5">
        <f t="shared" si="3"/>
        <v>-19</v>
      </c>
      <c r="H28" s="5">
        <f t="shared" si="4"/>
        <v>21</v>
      </c>
    </row>
    <row r="29" spans="1:8" x14ac:dyDescent="0.35">
      <c r="A29" s="5">
        <v>28</v>
      </c>
      <c r="B29" s="5" t="s">
        <v>30</v>
      </c>
      <c r="C29" s="5">
        <v>112</v>
      </c>
      <c r="D29" s="5">
        <f t="shared" si="0"/>
        <v>-15</v>
      </c>
      <c r="E29" s="5">
        <f t="shared" si="1"/>
        <v>-19</v>
      </c>
      <c r="F29" s="5">
        <f t="shared" si="2"/>
        <v>-20</v>
      </c>
      <c r="G29" s="5">
        <f t="shared" si="3"/>
        <v>8</v>
      </c>
      <c r="H29" s="5">
        <f t="shared" si="4"/>
        <v>-11</v>
      </c>
    </row>
    <row r="30" spans="1:8" x14ac:dyDescent="0.35">
      <c r="A30" s="5">
        <v>29</v>
      </c>
      <c r="B30" s="5" t="s">
        <v>31</v>
      </c>
      <c r="C30" s="5">
        <v>108</v>
      </c>
      <c r="D30" s="5">
        <f t="shared" si="0"/>
        <v>-4</v>
      </c>
      <c r="E30" s="5">
        <f t="shared" si="1"/>
        <v>11</v>
      </c>
      <c r="F30" s="5">
        <f t="shared" si="2"/>
        <v>17</v>
      </c>
      <c r="G30" s="5">
        <f t="shared" si="3"/>
        <v>37</v>
      </c>
      <c r="H30" s="5">
        <f t="shared" si="4"/>
        <v>45</v>
      </c>
    </row>
    <row r="31" spans="1:8" x14ac:dyDescent="0.35">
      <c r="A31" s="5">
        <v>30</v>
      </c>
      <c r="B31" s="5" t="s">
        <v>32</v>
      </c>
      <c r="C31" s="5">
        <v>116</v>
      </c>
      <c r="D31" s="5">
        <f t="shared" si="0"/>
        <v>8</v>
      </c>
      <c r="E31" s="5">
        <f t="shared" si="1"/>
        <v>12</v>
      </c>
      <c r="F31" s="5">
        <f t="shared" si="2"/>
        <v>22</v>
      </c>
      <c r="G31" s="5">
        <f t="shared" si="3"/>
        <v>5</v>
      </c>
      <c r="H31" s="5">
        <f t="shared" si="4"/>
        <v>42</v>
      </c>
    </row>
    <row r="32" spans="1:8" x14ac:dyDescent="0.35">
      <c r="A32" s="5">
        <v>31</v>
      </c>
      <c r="B32" s="5" t="s">
        <v>33</v>
      </c>
      <c r="C32" s="5">
        <v>153</v>
      </c>
      <c r="D32" s="5">
        <f t="shared" si="0"/>
        <v>37</v>
      </c>
      <c r="E32" s="5">
        <f t="shared" si="1"/>
        <v>29</v>
      </c>
      <c r="F32" s="5">
        <f t="shared" si="2"/>
        <v>44</v>
      </c>
      <c r="G32" s="5">
        <f t="shared" si="3"/>
        <v>22</v>
      </c>
      <c r="H32" s="5">
        <f t="shared" si="4"/>
        <v>27</v>
      </c>
    </row>
    <row r="33" spans="1:8" x14ac:dyDescent="0.35">
      <c r="A33" s="5">
        <v>32</v>
      </c>
      <c r="B33" s="5" t="s">
        <v>34</v>
      </c>
      <c r="C33" s="5">
        <v>163</v>
      </c>
      <c r="D33" s="5">
        <f t="shared" si="0"/>
        <v>10</v>
      </c>
      <c r="E33" s="5">
        <f t="shared" si="1"/>
        <v>-27</v>
      </c>
      <c r="F33" s="5">
        <f t="shared" si="2"/>
        <v>8</v>
      </c>
      <c r="G33" s="5">
        <f t="shared" si="3"/>
        <v>-36</v>
      </c>
      <c r="H33" s="5">
        <f t="shared" si="4"/>
        <v>-14</v>
      </c>
    </row>
    <row r="34" spans="1:8" x14ac:dyDescent="0.35">
      <c r="A34" s="5">
        <v>33</v>
      </c>
      <c r="B34" s="5" t="s">
        <v>35</v>
      </c>
      <c r="C34" s="5">
        <v>128</v>
      </c>
      <c r="D34" s="5">
        <f t="shared" si="0"/>
        <v>-35</v>
      </c>
      <c r="E34" s="5">
        <f t="shared" si="1"/>
        <v>-45</v>
      </c>
      <c r="F34" s="5">
        <f t="shared" si="2"/>
        <v>5</v>
      </c>
      <c r="G34" s="5">
        <f t="shared" si="3"/>
        <v>-3</v>
      </c>
      <c r="H34" s="5">
        <f t="shared" si="4"/>
        <v>-39</v>
      </c>
    </row>
    <row r="35" spans="1:8" x14ac:dyDescent="0.35">
      <c r="A35" s="5">
        <v>34</v>
      </c>
      <c r="B35" s="5" t="s">
        <v>36</v>
      </c>
      <c r="C35" s="5">
        <v>142</v>
      </c>
      <c r="D35" s="5">
        <f t="shared" si="0"/>
        <v>14</v>
      </c>
      <c r="E35" s="5">
        <f t="shared" si="1"/>
        <v>49</v>
      </c>
      <c r="F35" s="5">
        <f t="shared" si="2"/>
        <v>12</v>
      </c>
      <c r="G35" s="5">
        <f t="shared" si="3"/>
        <v>7</v>
      </c>
      <c r="H35" s="5">
        <f t="shared" si="4"/>
        <v>4</v>
      </c>
    </row>
    <row r="36" spans="1:8" x14ac:dyDescent="0.35">
      <c r="A36" s="5">
        <v>35</v>
      </c>
      <c r="B36" s="5" t="s">
        <v>37</v>
      </c>
      <c r="C36" s="5">
        <v>170</v>
      </c>
      <c r="D36" s="5">
        <f t="shared" si="0"/>
        <v>28</v>
      </c>
      <c r="E36" s="5">
        <f t="shared" si="1"/>
        <v>14</v>
      </c>
      <c r="F36" s="5">
        <f t="shared" si="2"/>
        <v>20</v>
      </c>
      <c r="G36" s="5">
        <f t="shared" si="3"/>
        <v>8</v>
      </c>
      <c r="H36" s="5">
        <f t="shared" si="4"/>
        <v>15</v>
      </c>
    </row>
    <row r="37" spans="1:8" x14ac:dyDescent="0.35">
      <c r="A37" s="5">
        <v>36</v>
      </c>
      <c r="B37" s="5" t="s">
        <v>38</v>
      </c>
      <c r="C37" s="5">
        <v>214</v>
      </c>
      <c r="D37" s="5">
        <f t="shared" si="0"/>
        <v>44</v>
      </c>
      <c r="E37" s="5">
        <f t="shared" si="1"/>
        <v>16</v>
      </c>
      <c r="F37" s="5">
        <f t="shared" si="2"/>
        <v>51</v>
      </c>
      <c r="G37" s="5">
        <f t="shared" si="3"/>
        <v>31</v>
      </c>
      <c r="H37" s="5">
        <f t="shared" si="4"/>
        <v>39</v>
      </c>
    </row>
    <row r="38" spans="1:8" x14ac:dyDescent="0.35">
      <c r="A38" s="5">
        <v>37</v>
      </c>
      <c r="B38" s="5" t="s">
        <v>39</v>
      </c>
      <c r="C38" s="5">
        <v>134</v>
      </c>
      <c r="D38" s="5">
        <f t="shared" si="0"/>
        <v>-80</v>
      </c>
      <c r="E38" s="5">
        <f t="shared" si="1"/>
        <v>-124</v>
      </c>
      <c r="F38" s="5">
        <f t="shared" si="2"/>
        <v>33</v>
      </c>
      <c r="G38" s="5">
        <f t="shared" si="3"/>
        <v>-18</v>
      </c>
      <c r="H38" s="5">
        <f t="shared" si="4"/>
        <v>13</v>
      </c>
    </row>
    <row r="39" spans="1:8" x14ac:dyDescent="0.35">
      <c r="A39" s="5">
        <v>38</v>
      </c>
      <c r="B39" s="5" t="s">
        <v>40</v>
      </c>
      <c r="C39" s="5">
        <v>122</v>
      </c>
      <c r="D39" s="5">
        <f t="shared" si="0"/>
        <v>-12</v>
      </c>
      <c r="E39" s="5">
        <f t="shared" si="1"/>
        <v>68</v>
      </c>
      <c r="F39" s="5">
        <f t="shared" si="2"/>
        <v>-1</v>
      </c>
      <c r="G39" s="5">
        <f t="shared" si="3"/>
        <v>-34</v>
      </c>
      <c r="H39" s="5">
        <f t="shared" si="4"/>
        <v>-52</v>
      </c>
    </row>
    <row r="40" spans="1:8" x14ac:dyDescent="0.35">
      <c r="A40" s="5">
        <v>39</v>
      </c>
      <c r="B40" s="5" t="s">
        <v>41</v>
      </c>
      <c r="C40" s="5">
        <v>142</v>
      </c>
      <c r="D40" s="5">
        <f t="shared" si="0"/>
        <v>20</v>
      </c>
      <c r="E40" s="5">
        <f t="shared" si="1"/>
        <v>32</v>
      </c>
      <c r="F40" s="5">
        <f t="shared" si="2"/>
        <v>15</v>
      </c>
      <c r="G40" s="5">
        <f t="shared" si="3"/>
        <v>16</v>
      </c>
      <c r="H40" s="5">
        <f t="shared" si="4"/>
        <v>-18</v>
      </c>
    </row>
    <row r="41" spans="1:8" x14ac:dyDescent="0.35">
      <c r="A41" s="5">
        <v>40</v>
      </c>
      <c r="B41" s="5" t="s">
        <v>42</v>
      </c>
      <c r="C41" s="5">
        <v>156</v>
      </c>
      <c r="D41" s="5">
        <f t="shared" si="0"/>
        <v>14</v>
      </c>
      <c r="E41" s="5">
        <f t="shared" si="1"/>
        <v>-6</v>
      </c>
      <c r="F41" s="5">
        <f t="shared" si="2"/>
        <v>44</v>
      </c>
      <c r="G41" s="5">
        <f t="shared" si="3"/>
        <v>29</v>
      </c>
      <c r="H41" s="5">
        <f t="shared" si="4"/>
        <v>45</v>
      </c>
    </row>
    <row r="42" spans="1:8" x14ac:dyDescent="0.35">
      <c r="A42" s="5">
        <v>41</v>
      </c>
      <c r="B42" s="5" t="s">
        <v>43</v>
      </c>
      <c r="C42" s="5">
        <v>145</v>
      </c>
      <c r="D42" s="5">
        <f t="shared" si="0"/>
        <v>-11</v>
      </c>
      <c r="E42" s="5">
        <f t="shared" si="1"/>
        <v>-25</v>
      </c>
      <c r="F42" s="5">
        <f t="shared" si="2"/>
        <v>37</v>
      </c>
      <c r="G42" s="5">
        <f t="shared" si="3"/>
        <v>-7</v>
      </c>
      <c r="H42" s="5">
        <f t="shared" si="4"/>
        <v>22</v>
      </c>
    </row>
    <row r="43" spans="1:8" x14ac:dyDescent="0.35">
      <c r="A43" s="5">
        <v>42</v>
      </c>
      <c r="B43" s="5" t="s">
        <v>44</v>
      </c>
      <c r="C43" s="5">
        <v>169</v>
      </c>
      <c r="D43" s="5">
        <f t="shared" si="0"/>
        <v>24</v>
      </c>
      <c r="E43" s="5">
        <f t="shared" si="1"/>
        <v>35</v>
      </c>
      <c r="F43" s="5">
        <f t="shared" si="2"/>
        <v>53</v>
      </c>
      <c r="G43" s="5">
        <f t="shared" si="3"/>
        <v>16</v>
      </c>
      <c r="H43" s="5">
        <f t="shared" si="4"/>
        <v>9</v>
      </c>
    </row>
    <row r="44" spans="1:8" x14ac:dyDescent="0.35">
      <c r="A44" s="5">
        <v>43</v>
      </c>
      <c r="B44" s="5" t="s">
        <v>45</v>
      </c>
      <c r="C44" s="5">
        <v>134</v>
      </c>
      <c r="D44" s="5">
        <f t="shared" si="0"/>
        <v>-35</v>
      </c>
      <c r="E44" s="5">
        <f t="shared" si="1"/>
        <v>-59</v>
      </c>
      <c r="F44" s="5">
        <f t="shared" si="2"/>
        <v>-19</v>
      </c>
      <c r="G44" s="5">
        <f t="shared" si="3"/>
        <v>-72</v>
      </c>
      <c r="H44" s="5">
        <f t="shared" si="4"/>
        <v>-56</v>
      </c>
    </row>
    <row r="45" spans="1:8" x14ac:dyDescent="0.35">
      <c r="A45" s="5">
        <v>44</v>
      </c>
      <c r="B45" s="5" t="s">
        <v>46</v>
      </c>
      <c r="C45" s="5">
        <v>165</v>
      </c>
      <c r="D45" s="5">
        <f t="shared" si="0"/>
        <v>31</v>
      </c>
      <c r="E45" s="5">
        <f t="shared" si="1"/>
        <v>66</v>
      </c>
      <c r="F45" s="5">
        <f t="shared" si="2"/>
        <v>2</v>
      </c>
      <c r="G45" s="5">
        <f t="shared" si="3"/>
        <v>21</v>
      </c>
      <c r="H45" s="5">
        <f t="shared" si="4"/>
        <v>-51</v>
      </c>
    </row>
    <row r="46" spans="1:8" x14ac:dyDescent="0.35">
      <c r="A46" s="5">
        <v>45</v>
      </c>
      <c r="B46" s="5" t="s">
        <v>47</v>
      </c>
      <c r="C46" s="5">
        <v>156</v>
      </c>
      <c r="D46" s="5">
        <f t="shared" si="0"/>
        <v>-9</v>
      </c>
      <c r="E46" s="5">
        <f t="shared" si="1"/>
        <v>-40</v>
      </c>
      <c r="F46" s="5">
        <f t="shared" si="2"/>
        <v>28</v>
      </c>
      <c r="G46" s="5">
        <f t="shared" si="3"/>
        <v>26</v>
      </c>
      <c r="H46" s="5">
        <f t="shared" si="4"/>
        <v>47</v>
      </c>
    </row>
    <row r="47" spans="1:8" x14ac:dyDescent="0.35">
      <c r="A47" s="5">
        <v>46</v>
      </c>
      <c r="B47" s="5" t="s">
        <v>48</v>
      </c>
      <c r="C47" s="5">
        <v>111</v>
      </c>
      <c r="D47" s="5">
        <f t="shared" si="0"/>
        <v>-45</v>
      </c>
      <c r="E47" s="5">
        <f t="shared" si="1"/>
        <v>-36</v>
      </c>
      <c r="F47" s="5">
        <f t="shared" si="2"/>
        <v>-31</v>
      </c>
      <c r="G47" s="5">
        <f t="shared" si="3"/>
        <v>-59</v>
      </c>
      <c r="H47" s="5">
        <f t="shared" si="4"/>
        <v>-33</v>
      </c>
    </row>
    <row r="48" spans="1:8" x14ac:dyDescent="0.35">
      <c r="A48" s="5">
        <v>47</v>
      </c>
      <c r="B48" s="5" t="s">
        <v>49</v>
      </c>
      <c r="C48" s="5">
        <v>165</v>
      </c>
      <c r="D48" s="5">
        <f t="shared" si="0"/>
        <v>54</v>
      </c>
      <c r="E48" s="5">
        <f t="shared" si="1"/>
        <v>99</v>
      </c>
      <c r="F48" s="5">
        <f t="shared" si="2"/>
        <v>-5</v>
      </c>
      <c r="G48" s="5">
        <f t="shared" si="3"/>
        <v>26</v>
      </c>
      <c r="H48" s="5">
        <f t="shared" si="4"/>
        <v>-33</v>
      </c>
    </row>
    <row r="49" spans="1:8" x14ac:dyDescent="0.35">
      <c r="A49" s="5">
        <v>48</v>
      </c>
      <c r="B49" s="5" t="s">
        <v>50</v>
      </c>
      <c r="C49" s="5">
        <v>197</v>
      </c>
      <c r="D49" s="5">
        <f t="shared" si="0"/>
        <v>32</v>
      </c>
      <c r="E49" s="5">
        <f t="shared" si="1"/>
        <v>-22</v>
      </c>
      <c r="F49" s="5">
        <f t="shared" si="2"/>
        <v>-17</v>
      </c>
      <c r="G49" s="5">
        <f t="shared" si="3"/>
        <v>-12</v>
      </c>
      <c r="H49" s="5">
        <f t="shared" si="4"/>
        <v>14</v>
      </c>
    </row>
    <row r="50" spans="1:8" x14ac:dyDescent="0.35">
      <c r="A50" s="5">
        <v>49</v>
      </c>
      <c r="B50" s="5" t="s">
        <v>51</v>
      </c>
      <c r="C50" s="5">
        <v>124</v>
      </c>
      <c r="D50" s="5">
        <f t="shared" si="0"/>
        <v>-73</v>
      </c>
      <c r="E50" s="5">
        <f t="shared" si="1"/>
        <v>-105</v>
      </c>
      <c r="F50" s="5">
        <f t="shared" si="2"/>
        <v>-10</v>
      </c>
      <c r="G50" s="5">
        <f t="shared" si="3"/>
        <v>7</v>
      </c>
      <c r="H50" s="5">
        <f t="shared" si="4"/>
        <v>-5</v>
      </c>
    </row>
    <row r="51" spans="1:8" x14ac:dyDescent="0.35">
      <c r="A51" s="5">
        <v>50</v>
      </c>
      <c r="B51" s="5" t="s">
        <v>52</v>
      </c>
      <c r="C51" s="5">
        <v>124</v>
      </c>
      <c r="D51" s="5">
        <f t="shared" si="0"/>
        <v>0</v>
      </c>
      <c r="E51" s="5">
        <f t="shared" si="1"/>
        <v>73</v>
      </c>
      <c r="F51" s="5">
        <f t="shared" si="2"/>
        <v>2</v>
      </c>
      <c r="G51" s="5">
        <f t="shared" si="3"/>
        <v>12</v>
      </c>
      <c r="H51" s="5">
        <f t="shared" si="4"/>
        <v>19</v>
      </c>
    </row>
    <row r="52" spans="1:8" x14ac:dyDescent="0.35">
      <c r="A52" s="5">
        <v>51</v>
      </c>
      <c r="B52" s="5" t="s">
        <v>53</v>
      </c>
      <c r="C52" s="5">
        <v>139</v>
      </c>
      <c r="D52" s="5">
        <f t="shared" si="0"/>
        <v>15</v>
      </c>
      <c r="E52" s="5">
        <f t="shared" si="1"/>
        <v>15</v>
      </c>
      <c r="F52" s="5">
        <f t="shared" si="2"/>
        <v>-3</v>
      </c>
      <c r="G52" s="5">
        <f t="shared" si="3"/>
        <v>-5</v>
      </c>
      <c r="H52" s="5">
        <f t="shared" si="4"/>
        <v>7</v>
      </c>
    </row>
    <row r="53" spans="1:8" x14ac:dyDescent="0.35">
      <c r="A53" s="5">
        <v>52</v>
      </c>
      <c r="B53" s="5" t="s">
        <v>54</v>
      </c>
      <c r="C53" s="5">
        <v>137</v>
      </c>
      <c r="D53" s="5">
        <f t="shared" si="0"/>
        <v>-2</v>
      </c>
      <c r="E53" s="5">
        <f t="shared" si="1"/>
        <v>-17</v>
      </c>
      <c r="F53" s="5">
        <f t="shared" si="2"/>
        <v>-19</v>
      </c>
      <c r="G53" s="5">
        <f t="shared" si="3"/>
        <v>-16</v>
      </c>
      <c r="H53" s="5">
        <f t="shared" si="4"/>
        <v>-21</v>
      </c>
    </row>
    <row r="54" spans="1:8" x14ac:dyDescent="0.35">
      <c r="A54" s="5">
        <v>53</v>
      </c>
      <c r="B54" s="5" t="s">
        <v>55</v>
      </c>
      <c r="C54" s="5">
        <v>127</v>
      </c>
      <c r="D54" s="5">
        <f t="shared" si="0"/>
        <v>-10</v>
      </c>
      <c r="E54" s="5">
        <f t="shared" si="1"/>
        <v>-8</v>
      </c>
      <c r="F54" s="5">
        <f t="shared" si="2"/>
        <v>-18</v>
      </c>
      <c r="G54" s="5">
        <f t="shared" si="3"/>
        <v>1</v>
      </c>
      <c r="H54" s="5">
        <f t="shared" si="4"/>
        <v>-15</v>
      </c>
    </row>
    <row r="55" spans="1:8" x14ac:dyDescent="0.35">
      <c r="A55" s="5">
        <v>54</v>
      </c>
      <c r="B55" s="5" t="s">
        <v>56</v>
      </c>
      <c r="C55" s="5">
        <v>134</v>
      </c>
      <c r="D55" s="5">
        <f t="shared" si="0"/>
        <v>7</v>
      </c>
      <c r="E55" s="5">
        <f t="shared" si="1"/>
        <v>17</v>
      </c>
      <c r="F55" s="5">
        <f t="shared" si="2"/>
        <v>-35</v>
      </c>
      <c r="G55" s="5">
        <f t="shared" si="3"/>
        <v>-17</v>
      </c>
      <c r="H55" s="5">
        <f t="shared" si="4"/>
        <v>-16</v>
      </c>
    </row>
    <row r="56" spans="1:8" x14ac:dyDescent="0.35">
      <c r="A56" s="5">
        <v>55</v>
      </c>
      <c r="B56" s="5" t="s">
        <v>57</v>
      </c>
      <c r="C56" s="5">
        <v>136</v>
      </c>
      <c r="D56" s="5">
        <f t="shared" si="0"/>
        <v>2</v>
      </c>
      <c r="E56" s="5">
        <f t="shared" si="1"/>
        <v>-5</v>
      </c>
      <c r="F56" s="5">
        <f t="shared" si="2"/>
        <v>2</v>
      </c>
      <c r="G56" s="5">
        <f t="shared" si="3"/>
        <v>37</v>
      </c>
      <c r="H56" s="5">
        <f t="shared" si="4"/>
        <v>20</v>
      </c>
    </row>
    <row r="57" spans="1:8" x14ac:dyDescent="0.35">
      <c r="A57" s="5">
        <v>56</v>
      </c>
      <c r="B57" s="5" t="s">
        <v>58</v>
      </c>
      <c r="C57" s="5">
        <v>171</v>
      </c>
      <c r="D57" s="5">
        <f t="shared" si="0"/>
        <v>35</v>
      </c>
      <c r="E57" s="5">
        <f t="shared" si="1"/>
        <v>33</v>
      </c>
      <c r="F57" s="5">
        <f t="shared" si="2"/>
        <v>6</v>
      </c>
      <c r="G57" s="5">
        <f t="shared" si="3"/>
        <v>4</v>
      </c>
      <c r="H57" s="5">
        <f t="shared" si="4"/>
        <v>41</v>
      </c>
    </row>
    <row r="58" spans="1:8" x14ac:dyDescent="0.35">
      <c r="A58" s="5">
        <v>57</v>
      </c>
      <c r="B58" s="5" t="s">
        <v>59</v>
      </c>
      <c r="C58" s="5">
        <v>112</v>
      </c>
      <c r="D58" s="5">
        <f t="shared" si="0"/>
        <v>-59</v>
      </c>
      <c r="E58" s="5">
        <f t="shared" si="1"/>
        <v>-94</v>
      </c>
      <c r="F58" s="5">
        <f t="shared" si="2"/>
        <v>-44</v>
      </c>
      <c r="G58" s="5">
        <f t="shared" si="3"/>
        <v>-50</v>
      </c>
      <c r="H58" s="5">
        <f t="shared" si="4"/>
        <v>-46</v>
      </c>
    </row>
    <row r="59" spans="1:8" x14ac:dyDescent="0.35">
      <c r="A59" s="5">
        <v>58</v>
      </c>
      <c r="B59" s="5" t="s">
        <v>60</v>
      </c>
      <c r="C59" s="5">
        <v>110</v>
      </c>
      <c r="D59" s="5">
        <f t="shared" si="0"/>
        <v>-2</v>
      </c>
      <c r="E59" s="5">
        <f t="shared" si="1"/>
        <v>57</v>
      </c>
      <c r="F59" s="5">
        <f t="shared" si="2"/>
        <v>-1</v>
      </c>
      <c r="G59" s="5">
        <f t="shared" si="3"/>
        <v>43</v>
      </c>
      <c r="H59" s="5">
        <f t="shared" si="4"/>
        <v>-7</v>
      </c>
    </row>
    <row r="60" spans="1:8" x14ac:dyDescent="0.35">
      <c r="A60" s="5">
        <v>59</v>
      </c>
      <c r="B60" s="5" t="s">
        <v>61</v>
      </c>
      <c r="C60" s="5">
        <v>147</v>
      </c>
      <c r="D60" s="5">
        <f t="shared" si="0"/>
        <v>37</v>
      </c>
      <c r="E60" s="5">
        <f t="shared" si="1"/>
        <v>39</v>
      </c>
      <c r="F60" s="5">
        <f t="shared" si="2"/>
        <v>-18</v>
      </c>
      <c r="G60" s="5">
        <f t="shared" si="3"/>
        <v>-17</v>
      </c>
      <c r="H60" s="5">
        <f t="shared" si="4"/>
        <v>26</v>
      </c>
    </row>
    <row r="61" spans="1:8" x14ac:dyDescent="0.35">
      <c r="A61" s="5">
        <v>60</v>
      </c>
      <c r="B61" s="5" t="s">
        <v>62</v>
      </c>
      <c r="C61" s="5">
        <v>196</v>
      </c>
      <c r="D61" s="5">
        <f t="shared" si="0"/>
        <v>49</v>
      </c>
      <c r="E61" s="5">
        <f t="shared" si="1"/>
        <v>12</v>
      </c>
      <c r="F61" s="5">
        <f t="shared" si="2"/>
        <v>-1</v>
      </c>
      <c r="G61" s="5">
        <f t="shared" si="3"/>
        <v>17</v>
      </c>
      <c r="H61" s="5">
        <f t="shared" si="4"/>
        <v>0</v>
      </c>
    </row>
    <row r="62" spans="1:8" x14ac:dyDescent="0.35">
      <c r="A62" s="5">
        <v>61</v>
      </c>
      <c r="B62" s="5" t="s">
        <v>63</v>
      </c>
      <c r="C62" s="5">
        <v>112</v>
      </c>
      <c r="D62" s="5">
        <f t="shared" si="0"/>
        <v>-84</v>
      </c>
      <c r="E62" s="5">
        <f t="shared" si="1"/>
        <v>-133</v>
      </c>
      <c r="F62" s="5">
        <f t="shared" si="2"/>
        <v>-12</v>
      </c>
      <c r="G62" s="5">
        <f t="shared" si="3"/>
        <v>-11</v>
      </c>
      <c r="H62" s="5">
        <f t="shared" si="4"/>
        <v>6</v>
      </c>
    </row>
    <row r="63" spans="1:8" x14ac:dyDescent="0.35">
      <c r="A63" s="5">
        <v>62</v>
      </c>
      <c r="B63" s="5" t="s">
        <v>64</v>
      </c>
      <c r="C63" s="5">
        <v>118</v>
      </c>
      <c r="D63" s="5">
        <f t="shared" si="0"/>
        <v>6</v>
      </c>
      <c r="E63" s="5">
        <f t="shared" si="1"/>
        <v>90</v>
      </c>
      <c r="F63" s="5">
        <f t="shared" si="2"/>
        <v>-6</v>
      </c>
      <c r="G63" s="5">
        <f t="shared" si="3"/>
        <v>6</v>
      </c>
      <c r="H63" s="5">
        <f t="shared" si="4"/>
        <v>-5</v>
      </c>
    </row>
    <row r="64" spans="1:8" x14ac:dyDescent="0.35">
      <c r="A64" s="5">
        <v>63</v>
      </c>
      <c r="B64" s="5" t="s">
        <v>65</v>
      </c>
      <c r="C64" s="5">
        <v>125</v>
      </c>
      <c r="D64" s="5">
        <f t="shared" si="0"/>
        <v>7</v>
      </c>
      <c r="E64" s="5">
        <f t="shared" si="1"/>
        <v>1</v>
      </c>
      <c r="F64" s="5">
        <f t="shared" si="2"/>
        <v>-14</v>
      </c>
      <c r="G64" s="5">
        <f t="shared" si="3"/>
        <v>-8</v>
      </c>
      <c r="H64" s="5">
        <f t="shared" si="4"/>
        <v>-2</v>
      </c>
    </row>
    <row r="65" spans="1:8" x14ac:dyDescent="0.35">
      <c r="A65" s="5">
        <v>64</v>
      </c>
      <c r="B65" s="5" t="s">
        <v>66</v>
      </c>
      <c r="C65" s="5">
        <v>122</v>
      </c>
      <c r="D65" s="5">
        <f t="shared" si="0"/>
        <v>-3</v>
      </c>
      <c r="E65" s="5">
        <f t="shared" si="1"/>
        <v>-10</v>
      </c>
      <c r="F65" s="5">
        <f t="shared" si="2"/>
        <v>-15</v>
      </c>
      <c r="G65" s="5">
        <f t="shared" si="3"/>
        <v>-1</v>
      </c>
      <c r="H65" s="5">
        <f t="shared" si="4"/>
        <v>-9</v>
      </c>
    </row>
    <row r="66" spans="1:8" x14ac:dyDescent="0.35">
      <c r="A66" s="5">
        <v>65</v>
      </c>
      <c r="B66" s="5" t="s">
        <v>67</v>
      </c>
      <c r="C66" s="5">
        <v>120</v>
      </c>
      <c r="D66" s="5">
        <f t="shared" si="0"/>
        <v>-2</v>
      </c>
      <c r="E66" s="5">
        <f t="shared" si="1"/>
        <v>1</v>
      </c>
      <c r="F66" s="5">
        <f t="shared" si="2"/>
        <v>-7</v>
      </c>
      <c r="G66" s="5">
        <f t="shared" si="3"/>
        <v>8</v>
      </c>
      <c r="H66" s="5">
        <f t="shared" si="4"/>
        <v>7</v>
      </c>
    </row>
    <row r="67" spans="1:8" x14ac:dyDescent="0.35">
      <c r="A67" s="5">
        <v>66</v>
      </c>
      <c r="B67" s="5" t="s">
        <v>68</v>
      </c>
      <c r="C67" s="5">
        <v>118</v>
      </c>
      <c r="D67" s="5">
        <f t="shared" si="0"/>
        <v>-2</v>
      </c>
      <c r="E67" s="5">
        <f t="shared" si="1"/>
        <v>0</v>
      </c>
      <c r="F67" s="5">
        <f t="shared" si="2"/>
        <v>-16</v>
      </c>
      <c r="G67" s="5">
        <f t="shared" si="3"/>
        <v>-9</v>
      </c>
      <c r="H67" s="5">
        <f t="shared" si="4"/>
        <v>-1</v>
      </c>
    </row>
    <row r="68" spans="1:8" x14ac:dyDescent="0.35">
      <c r="A68" s="5">
        <v>67</v>
      </c>
      <c r="B68" s="5" t="s">
        <v>69</v>
      </c>
      <c r="C68" s="5">
        <v>281</v>
      </c>
      <c r="D68" s="5">
        <f t="shared" ref="D68:D131" si="5">C68-C67</f>
        <v>163</v>
      </c>
      <c r="E68" s="5">
        <f t="shared" si="1"/>
        <v>165</v>
      </c>
      <c r="F68" s="5">
        <f t="shared" si="2"/>
        <v>145</v>
      </c>
      <c r="G68" s="5">
        <f t="shared" si="3"/>
        <v>161</v>
      </c>
      <c r="H68" s="5">
        <f t="shared" si="4"/>
        <v>152</v>
      </c>
    </row>
    <row r="69" spans="1:8" x14ac:dyDescent="0.35">
      <c r="A69" s="5">
        <v>68</v>
      </c>
      <c r="B69" s="5" t="s">
        <v>70</v>
      </c>
      <c r="C69" s="5">
        <v>344</v>
      </c>
      <c r="D69" s="5">
        <f t="shared" si="5"/>
        <v>63</v>
      </c>
      <c r="E69" s="5">
        <f t="shared" ref="E69:E132" si="6">C69-2*C68+C67</f>
        <v>-100</v>
      </c>
      <c r="F69" s="5">
        <f t="shared" si="2"/>
        <v>173</v>
      </c>
      <c r="G69" s="5">
        <f t="shared" si="3"/>
        <v>28</v>
      </c>
      <c r="H69" s="5">
        <f t="shared" si="4"/>
        <v>189</v>
      </c>
    </row>
    <row r="70" spans="1:8" x14ac:dyDescent="0.35">
      <c r="A70" s="5">
        <v>69</v>
      </c>
      <c r="B70" s="5" t="s">
        <v>71</v>
      </c>
      <c r="C70" s="5">
        <v>366</v>
      </c>
      <c r="D70" s="5">
        <f t="shared" si="5"/>
        <v>22</v>
      </c>
      <c r="E70" s="5">
        <f t="shared" si="6"/>
        <v>-41</v>
      </c>
      <c r="F70" s="5">
        <f t="shared" si="2"/>
        <v>254</v>
      </c>
      <c r="G70" s="5">
        <f t="shared" si="3"/>
        <v>81</v>
      </c>
      <c r="H70" s="5">
        <f t="shared" si="4"/>
        <v>109</v>
      </c>
    </row>
    <row r="71" spans="1:8" x14ac:dyDescent="0.35">
      <c r="A71" s="5">
        <v>70</v>
      </c>
      <c r="B71" s="5" t="s">
        <v>72</v>
      </c>
      <c r="C71" s="5">
        <v>362</v>
      </c>
      <c r="D71" s="5">
        <f t="shared" si="5"/>
        <v>-4</v>
      </c>
      <c r="E71" s="5">
        <f t="shared" si="6"/>
        <v>-26</v>
      </c>
      <c r="F71" s="5">
        <f t="shared" si="2"/>
        <v>252</v>
      </c>
      <c r="G71" s="5">
        <f t="shared" si="3"/>
        <v>-2</v>
      </c>
      <c r="H71" s="5">
        <f t="shared" si="4"/>
        <v>79</v>
      </c>
    </row>
    <row r="72" spans="1:8" x14ac:dyDescent="0.35">
      <c r="A72" s="5">
        <v>71</v>
      </c>
      <c r="B72" s="5" t="s">
        <v>73</v>
      </c>
      <c r="C72" s="5">
        <v>580</v>
      </c>
      <c r="D72" s="5">
        <f t="shared" si="5"/>
        <v>218</v>
      </c>
      <c r="E72" s="5">
        <f t="shared" si="6"/>
        <v>222</v>
      </c>
      <c r="F72" s="5">
        <f t="shared" si="2"/>
        <v>433</v>
      </c>
      <c r="G72" s="5">
        <f t="shared" si="3"/>
        <v>181</v>
      </c>
      <c r="H72" s="5">
        <f t="shared" si="4"/>
        <v>179</v>
      </c>
    </row>
    <row r="73" spans="1:8" x14ac:dyDescent="0.35">
      <c r="A73" s="5">
        <v>72</v>
      </c>
      <c r="B73" s="5" t="s">
        <v>74</v>
      </c>
      <c r="C73" s="5">
        <v>523</v>
      </c>
      <c r="D73" s="5">
        <f t="shared" si="5"/>
        <v>-57</v>
      </c>
      <c r="E73" s="5">
        <f t="shared" si="6"/>
        <v>-275</v>
      </c>
      <c r="F73" s="5">
        <f t="shared" si="2"/>
        <v>327</v>
      </c>
      <c r="G73" s="5">
        <f t="shared" si="3"/>
        <v>-106</v>
      </c>
      <c r="H73" s="5">
        <f t="shared" si="4"/>
        <v>75</v>
      </c>
    </row>
    <row r="74" spans="1:8" x14ac:dyDescent="0.35">
      <c r="A74" s="5">
        <v>73</v>
      </c>
      <c r="B74" s="5" t="s">
        <v>75</v>
      </c>
      <c r="C74" s="5">
        <v>348</v>
      </c>
      <c r="D74" s="5">
        <f t="shared" si="5"/>
        <v>-175</v>
      </c>
      <c r="E74" s="5">
        <f t="shared" si="6"/>
        <v>-118</v>
      </c>
      <c r="F74" s="5">
        <f t="shared" si="2"/>
        <v>236</v>
      </c>
      <c r="G74" s="5">
        <f t="shared" si="3"/>
        <v>-91</v>
      </c>
      <c r="H74" s="5">
        <f t="shared" si="4"/>
        <v>-197</v>
      </c>
    </row>
    <row r="75" spans="1:8" x14ac:dyDescent="0.35">
      <c r="A75" s="5">
        <v>74</v>
      </c>
      <c r="B75" s="5" t="s">
        <v>76</v>
      </c>
      <c r="C75" s="5">
        <v>246</v>
      </c>
      <c r="D75" s="5">
        <f t="shared" si="5"/>
        <v>-102</v>
      </c>
      <c r="E75" s="5">
        <f t="shared" si="6"/>
        <v>73</v>
      </c>
      <c r="F75" s="5">
        <f t="shared" si="2"/>
        <v>128</v>
      </c>
      <c r="G75" s="5">
        <f t="shared" si="3"/>
        <v>-108</v>
      </c>
      <c r="H75" s="5">
        <f t="shared" si="4"/>
        <v>-199</v>
      </c>
    </row>
    <row r="76" spans="1:8" x14ac:dyDescent="0.35">
      <c r="A76" s="5">
        <v>75</v>
      </c>
      <c r="B76" s="5" t="s">
        <v>77</v>
      </c>
      <c r="C76" s="5">
        <v>197</v>
      </c>
      <c r="D76" s="5">
        <f t="shared" si="5"/>
        <v>-49</v>
      </c>
      <c r="E76" s="5">
        <f t="shared" si="6"/>
        <v>53</v>
      </c>
      <c r="F76" s="5">
        <f t="shared" si="2"/>
        <v>72</v>
      </c>
      <c r="G76" s="5">
        <f t="shared" si="3"/>
        <v>-56</v>
      </c>
      <c r="H76" s="5">
        <f t="shared" si="4"/>
        <v>-164</v>
      </c>
    </row>
    <row r="77" spans="1:8" x14ac:dyDescent="0.35">
      <c r="A77" s="5">
        <v>76</v>
      </c>
      <c r="B77" s="5" t="s">
        <v>78</v>
      </c>
      <c r="C77" s="5">
        <v>306</v>
      </c>
      <c r="D77" s="5">
        <f t="shared" si="5"/>
        <v>109</v>
      </c>
      <c r="E77" s="5">
        <f t="shared" si="6"/>
        <v>158</v>
      </c>
      <c r="F77" s="5">
        <f t="shared" si="2"/>
        <v>184</v>
      </c>
      <c r="G77" s="5">
        <f t="shared" si="3"/>
        <v>112</v>
      </c>
      <c r="H77" s="5">
        <f t="shared" si="4"/>
        <v>56</v>
      </c>
    </row>
    <row r="78" spans="1:8" x14ac:dyDescent="0.35">
      <c r="A78" s="5">
        <v>77</v>
      </c>
      <c r="B78" s="5" t="s">
        <v>79</v>
      </c>
      <c r="C78" s="5">
        <v>279</v>
      </c>
      <c r="D78" s="5">
        <f t="shared" si="5"/>
        <v>-27</v>
      </c>
      <c r="E78" s="5">
        <f t="shared" si="6"/>
        <v>-136</v>
      </c>
      <c r="F78" s="5">
        <f t="shared" si="2"/>
        <v>159</v>
      </c>
      <c r="G78" s="5">
        <f t="shared" si="3"/>
        <v>-25</v>
      </c>
      <c r="H78" s="5">
        <f t="shared" si="4"/>
        <v>87</v>
      </c>
    </row>
    <row r="79" spans="1:8" x14ac:dyDescent="0.35">
      <c r="A79" s="5">
        <v>78</v>
      </c>
      <c r="B79" s="5" t="s">
        <v>80</v>
      </c>
      <c r="C79" s="5">
        <v>280</v>
      </c>
      <c r="D79" s="5">
        <f t="shared" si="5"/>
        <v>1</v>
      </c>
      <c r="E79" s="5">
        <f t="shared" si="6"/>
        <v>28</v>
      </c>
      <c r="F79" s="5">
        <f t="shared" ref="F79:F142" si="7">C79-C67</f>
        <v>162</v>
      </c>
      <c r="G79" s="5">
        <f t="shared" si="3"/>
        <v>3</v>
      </c>
      <c r="H79" s="5">
        <f t="shared" si="4"/>
        <v>-22</v>
      </c>
    </row>
    <row r="80" spans="1:8" x14ac:dyDescent="0.35">
      <c r="A80" s="5">
        <v>79</v>
      </c>
      <c r="B80" s="5" t="s">
        <v>81</v>
      </c>
      <c r="C80" s="5">
        <v>358</v>
      </c>
      <c r="D80" s="5">
        <f t="shared" si="5"/>
        <v>78</v>
      </c>
      <c r="E80" s="5">
        <f t="shared" si="6"/>
        <v>77</v>
      </c>
      <c r="F80" s="5">
        <f t="shared" si="7"/>
        <v>77</v>
      </c>
      <c r="G80" s="5">
        <f t="shared" ref="G80:G143" si="8">C80-C68-C79+C67</f>
        <v>-85</v>
      </c>
      <c r="H80" s="5">
        <f t="shared" si="4"/>
        <v>-82</v>
      </c>
    </row>
    <row r="81" spans="1:8" x14ac:dyDescent="0.35">
      <c r="A81" s="5">
        <v>80</v>
      </c>
      <c r="B81" s="5" t="s">
        <v>82</v>
      </c>
      <c r="C81" s="5">
        <v>431</v>
      </c>
      <c r="D81" s="5">
        <f t="shared" si="5"/>
        <v>73</v>
      </c>
      <c r="E81" s="5">
        <f t="shared" si="6"/>
        <v>-5</v>
      </c>
      <c r="F81" s="5">
        <f t="shared" si="7"/>
        <v>87</v>
      </c>
      <c r="G81" s="5">
        <f t="shared" si="8"/>
        <v>10</v>
      </c>
      <c r="H81" s="5">
        <f t="shared" ref="H81:H144" si="9">C81-C79-C69+C67</f>
        <v>-75</v>
      </c>
    </row>
    <row r="82" spans="1:8" x14ac:dyDescent="0.35">
      <c r="A82" s="5">
        <v>81</v>
      </c>
      <c r="B82" s="5" t="s">
        <v>83</v>
      </c>
      <c r="C82" s="5">
        <v>448</v>
      </c>
      <c r="D82" s="5">
        <f t="shared" si="5"/>
        <v>17</v>
      </c>
      <c r="E82" s="5">
        <f t="shared" si="6"/>
        <v>-56</v>
      </c>
      <c r="F82" s="5">
        <f t="shared" si="7"/>
        <v>82</v>
      </c>
      <c r="G82" s="5">
        <f t="shared" si="8"/>
        <v>-5</v>
      </c>
      <c r="H82" s="5">
        <f t="shared" si="9"/>
        <v>5</v>
      </c>
    </row>
    <row r="83" spans="1:8" x14ac:dyDescent="0.35">
      <c r="A83" s="5">
        <v>82</v>
      </c>
      <c r="B83" s="5" t="s">
        <v>84</v>
      </c>
      <c r="C83" s="5">
        <v>433</v>
      </c>
      <c r="D83" s="5">
        <f t="shared" si="5"/>
        <v>-15</v>
      </c>
      <c r="E83" s="5">
        <f t="shared" si="6"/>
        <v>-32</v>
      </c>
      <c r="F83" s="5">
        <f t="shared" si="7"/>
        <v>71</v>
      </c>
      <c r="G83" s="5">
        <f t="shared" si="8"/>
        <v>-11</v>
      </c>
      <c r="H83" s="5">
        <f t="shared" si="9"/>
        <v>-16</v>
      </c>
    </row>
    <row r="84" spans="1:8" x14ac:dyDescent="0.35">
      <c r="A84" s="5">
        <v>83</v>
      </c>
      <c r="B84" s="5" t="s">
        <v>85</v>
      </c>
      <c r="C84" s="5">
        <v>504</v>
      </c>
      <c r="D84" s="5">
        <f t="shared" si="5"/>
        <v>71</v>
      </c>
      <c r="E84" s="5">
        <f t="shared" si="6"/>
        <v>86</v>
      </c>
      <c r="F84" s="5">
        <f t="shared" si="7"/>
        <v>-76</v>
      </c>
      <c r="G84" s="5">
        <f t="shared" si="8"/>
        <v>-147</v>
      </c>
      <c r="H84" s="5">
        <f t="shared" si="9"/>
        <v>-158</v>
      </c>
    </row>
    <row r="85" spans="1:8" x14ac:dyDescent="0.35">
      <c r="A85" s="5">
        <v>84</v>
      </c>
      <c r="B85" s="5" t="s">
        <v>86</v>
      </c>
      <c r="C85" s="5">
        <v>579</v>
      </c>
      <c r="D85" s="5">
        <f t="shared" si="5"/>
        <v>75</v>
      </c>
      <c r="E85" s="5">
        <f t="shared" si="6"/>
        <v>4</v>
      </c>
      <c r="F85" s="5">
        <f t="shared" si="7"/>
        <v>56</v>
      </c>
      <c r="G85" s="5">
        <f t="shared" si="8"/>
        <v>132</v>
      </c>
      <c r="H85" s="5">
        <f t="shared" si="9"/>
        <v>-15</v>
      </c>
    </row>
    <row r="86" spans="1:8" x14ac:dyDescent="0.35">
      <c r="A86" s="5">
        <v>85</v>
      </c>
      <c r="B86" s="5" t="s">
        <v>87</v>
      </c>
      <c r="C86" s="5">
        <v>384</v>
      </c>
      <c r="D86" s="5">
        <f t="shared" si="5"/>
        <v>-195</v>
      </c>
      <c r="E86" s="5">
        <f t="shared" si="6"/>
        <v>-270</v>
      </c>
      <c r="F86" s="5">
        <f t="shared" si="7"/>
        <v>36</v>
      </c>
      <c r="G86" s="5">
        <f t="shared" si="8"/>
        <v>-20</v>
      </c>
      <c r="H86" s="5">
        <f t="shared" si="9"/>
        <v>112</v>
      </c>
    </row>
    <row r="87" spans="1:8" x14ac:dyDescent="0.35">
      <c r="A87" s="5">
        <v>86</v>
      </c>
      <c r="B87" s="5" t="s">
        <v>88</v>
      </c>
      <c r="C87" s="5">
        <v>335</v>
      </c>
      <c r="D87" s="5">
        <f t="shared" si="5"/>
        <v>-49</v>
      </c>
      <c r="E87" s="5">
        <f t="shared" si="6"/>
        <v>146</v>
      </c>
      <c r="F87" s="5">
        <f t="shared" si="7"/>
        <v>89</v>
      </c>
      <c r="G87" s="5">
        <f t="shared" si="8"/>
        <v>53</v>
      </c>
      <c r="H87" s="5">
        <f t="shared" si="9"/>
        <v>33</v>
      </c>
    </row>
    <row r="88" spans="1:8" x14ac:dyDescent="0.35">
      <c r="A88" s="5">
        <v>87</v>
      </c>
      <c r="B88" s="5" t="s">
        <v>89</v>
      </c>
      <c r="C88" s="5">
        <v>320</v>
      </c>
      <c r="D88" s="5">
        <f t="shared" si="5"/>
        <v>-15</v>
      </c>
      <c r="E88" s="5">
        <f t="shared" si="6"/>
        <v>34</v>
      </c>
      <c r="F88" s="5">
        <f t="shared" si="7"/>
        <v>123</v>
      </c>
      <c r="G88" s="5">
        <f t="shared" si="8"/>
        <v>34</v>
      </c>
      <c r="H88" s="5">
        <f t="shared" si="9"/>
        <v>87</v>
      </c>
    </row>
    <row r="89" spans="1:8" x14ac:dyDescent="0.35">
      <c r="A89" s="5">
        <v>88</v>
      </c>
      <c r="B89" s="5" t="s">
        <v>90</v>
      </c>
      <c r="C89" s="5">
        <v>496</v>
      </c>
      <c r="D89" s="5">
        <f t="shared" si="5"/>
        <v>176</v>
      </c>
      <c r="E89" s="5">
        <f t="shared" si="6"/>
        <v>191</v>
      </c>
      <c r="F89" s="5">
        <f t="shared" si="7"/>
        <v>190</v>
      </c>
      <c r="G89" s="5">
        <f t="shared" si="8"/>
        <v>67</v>
      </c>
      <c r="H89" s="5">
        <f t="shared" si="9"/>
        <v>101</v>
      </c>
    </row>
    <row r="90" spans="1:8" x14ac:dyDescent="0.35">
      <c r="A90" s="5">
        <v>89</v>
      </c>
      <c r="B90" s="5" t="s">
        <v>91</v>
      </c>
      <c r="C90" s="5">
        <v>448</v>
      </c>
      <c r="D90" s="5">
        <f t="shared" si="5"/>
        <v>-48</v>
      </c>
      <c r="E90" s="5">
        <f t="shared" si="6"/>
        <v>-224</v>
      </c>
      <c r="F90" s="5">
        <f t="shared" si="7"/>
        <v>169</v>
      </c>
      <c r="G90" s="5">
        <f t="shared" si="8"/>
        <v>-21</v>
      </c>
      <c r="H90" s="5">
        <f t="shared" si="9"/>
        <v>46</v>
      </c>
    </row>
    <row r="91" spans="1:8" x14ac:dyDescent="0.35">
      <c r="A91" s="5">
        <v>90</v>
      </c>
      <c r="B91" s="5" t="s">
        <v>92</v>
      </c>
      <c r="C91" s="5">
        <v>377</v>
      </c>
      <c r="D91" s="5">
        <f t="shared" si="5"/>
        <v>-71</v>
      </c>
      <c r="E91" s="5">
        <f t="shared" si="6"/>
        <v>-23</v>
      </c>
      <c r="F91" s="5">
        <f t="shared" si="7"/>
        <v>97</v>
      </c>
      <c r="G91" s="5">
        <f t="shared" si="8"/>
        <v>-72</v>
      </c>
      <c r="H91" s="5">
        <f t="shared" si="9"/>
        <v>-93</v>
      </c>
    </row>
    <row r="92" spans="1:8" x14ac:dyDescent="0.35">
      <c r="A92" s="5">
        <v>91</v>
      </c>
      <c r="B92" s="5" t="s">
        <v>93</v>
      </c>
      <c r="C92" s="5">
        <v>523</v>
      </c>
      <c r="D92" s="5">
        <f t="shared" si="5"/>
        <v>146</v>
      </c>
      <c r="E92" s="5">
        <f t="shared" si="6"/>
        <v>217</v>
      </c>
      <c r="F92" s="5">
        <f t="shared" si="7"/>
        <v>165</v>
      </c>
      <c r="G92" s="5">
        <f t="shared" si="8"/>
        <v>68</v>
      </c>
      <c r="H92" s="5">
        <f t="shared" si="9"/>
        <v>-4</v>
      </c>
    </row>
    <row r="93" spans="1:8" x14ac:dyDescent="0.35">
      <c r="A93" s="5">
        <v>92</v>
      </c>
      <c r="B93" s="5" t="s">
        <v>94</v>
      </c>
      <c r="C93" s="5">
        <v>468</v>
      </c>
      <c r="D93" s="5">
        <f t="shared" si="5"/>
        <v>-55</v>
      </c>
      <c r="E93" s="5">
        <f t="shared" si="6"/>
        <v>-201</v>
      </c>
      <c r="F93" s="5">
        <f t="shared" si="7"/>
        <v>37</v>
      </c>
      <c r="G93" s="5">
        <f t="shared" si="8"/>
        <v>-128</v>
      </c>
      <c r="H93" s="5">
        <f t="shared" si="9"/>
        <v>-60</v>
      </c>
    </row>
    <row r="94" spans="1:8" x14ac:dyDescent="0.35">
      <c r="A94" s="5">
        <v>93</v>
      </c>
      <c r="B94" s="5" t="s">
        <v>95</v>
      </c>
      <c r="C94" s="5">
        <v>428</v>
      </c>
      <c r="D94" s="5">
        <f t="shared" si="5"/>
        <v>-40</v>
      </c>
      <c r="E94" s="5">
        <f t="shared" si="6"/>
        <v>15</v>
      </c>
      <c r="F94" s="5">
        <f t="shared" si="7"/>
        <v>-20</v>
      </c>
      <c r="G94" s="5">
        <f t="shared" si="8"/>
        <v>-57</v>
      </c>
      <c r="H94" s="5">
        <f t="shared" si="9"/>
        <v>-185</v>
      </c>
    </row>
    <row r="95" spans="1:8" x14ac:dyDescent="0.35">
      <c r="A95" s="5">
        <v>94</v>
      </c>
      <c r="B95" s="5" t="s">
        <v>96</v>
      </c>
      <c r="C95" s="5">
        <v>520</v>
      </c>
      <c r="D95" s="5">
        <f t="shared" si="5"/>
        <v>92</v>
      </c>
      <c r="E95" s="5">
        <f t="shared" si="6"/>
        <v>132</v>
      </c>
      <c r="F95" s="5">
        <f t="shared" si="7"/>
        <v>87</v>
      </c>
      <c r="G95" s="5">
        <f t="shared" si="8"/>
        <v>107</v>
      </c>
      <c r="H95" s="5">
        <f t="shared" si="9"/>
        <v>50</v>
      </c>
    </row>
    <row r="96" spans="1:8" x14ac:dyDescent="0.35">
      <c r="A96" s="5">
        <v>95</v>
      </c>
      <c r="B96" s="5" t="s">
        <v>97</v>
      </c>
      <c r="C96" s="5">
        <v>493</v>
      </c>
      <c r="D96" s="5">
        <f t="shared" si="5"/>
        <v>-27</v>
      </c>
      <c r="E96" s="5">
        <f t="shared" si="6"/>
        <v>-119</v>
      </c>
      <c r="F96" s="5">
        <f t="shared" si="7"/>
        <v>-11</v>
      </c>
      <c r="G96" s="5">
        <f t="shared" si="8"/>
        <v>-98</v>
      </c>
      <c r="H96" s="5">
        <f t="shared" si="9"/>
        <v>9</v>
      </c>
    </row>
    <row r="97" spans="1:8" x14ac:dyDescent="0.35">
      <c r="A97" s="5">
        <v>96</v>
      </c>
      <c r="B97" s="5" t="s">
        <v>98</v>
      </c>
      <c r="C97" s="5">
        <v>662</v>
      </c>
      <c r="D97" s="5">
        <f t="shared" si="5"/>
        <v>169</v>
      </c>
      <c r="E97" s="5">
        <f t="shared" si="6"/>
        <v>196</v>
      </c>
      <c r="F97" s="5">
        <f t="shared" si="7"/>
        <v>83</v>
      </c>
      <c r="G97" s="5">
        <f t="shared" si="8"/>
        <v>94</v>
      </c>
      <c r="H97" s="5">
        <f t="shared" si="9"/>
        <v>-4</v>
      </c>
    </row>
    <row r="98" spans="1:8" x14ac:dyDescent="0.35">
      <c r="A98" s="5">
        <v>97</v>
      </c>
      <c r="B98" s="5" t="s">
        <v>99</v>
      </c>
      <c r="C98" s="5">
        <v>304</v>
      </c>
      <c r="D98" s="5">
        <f t="shared" si="5"/>
        <v>-358</v>
      </c>
      <c r="E98" s="5">
        <f t="shared" si="6"/>
        <v>-527</v>
      </c>
      <c r="F98" s="5">
        <f t="shared" si="7"/>
        <v>-80</v>
      </c>
      <c r="G98" s="5">
        <f t="shared" si="8"/>
        <v>-163</v>
      </c>
      <c r="H98" s="5">
        <f t="shared" si="9"/>
        <v>-69</v>
      </c>
    </row>
    <row r="99" spans="1:8" x14ac:dyDescent="0.35">
      <c r="A99" s="5">
        <v>98</v>
      </c>
      <c r="B99" s="5" t="s">
        <v>100</v>
      </c>
      <c r="C99" s="5">
        <v>308</v>
      </c>
      <c r="D99" s="5">
        <f t="shared" si="5"/>
        <v>4</v>
      </c>
      <c r="E99" s="5">
        <f t="shared" si="6"/>
        <v>362</v>
      </c>
      <c r="F99" s="5">
        <f t="shared" si="7"/>
        <v>-27</v>
      </c>
      <c r="G99" s="5">
        <f t="shared" si="8"/>
        <v>53</v>
      </c>
      <c r="H99" s="5">
        <f t="shared" si="9"/>
        <v>-110</v>
      </c>
    </row>
    <row r="100" spans="1:8" x14ac:dyDescent="0.35">
      <c r="A100" s="5">
        <v>99</v>
      </c>
      <c r="B100" s="5" t="s">
        <v>101</v>
      </c>
      <c r="C100" s="5">
        <v>313</v>
      </c>
      <c r="D100" s="5">
        <f t="shared" si="5"/>
        <v>5</v>
      </c>
      <c r="E100" s="5">
        <f t="shared" si="6"/>
        <v>1</v>
      </c>
      <c r="F100" s="5">
        <f t="shared" si="7"/>
        <v>-7</v>
      </c>
      <c r="G100" s="5">
        <f t="shared" si="8"/>
        <v>20</v>
      </c>
      <c r="H100" s="5">
        <f t="shared" si="9"/>
        <v>73</v>
      </c>
    </row>
    <row r="101" spans="1:8" x14ac:dyDescent="0.35">
      <c r="A101" s="5">
        <v>100</v>
      </c>
      <c r="B101" s="5" t="s">
        <v>102</v>
      </c>
      <c r="C101" s="5">
        <v>328</v>
      </c>
      <c r="D101" s="5">
        <f t="shared" si="5"/>
        <v>15</v>
      </c>
      <c r="E101" s="5">
        <f t="shared" si="6"/>
        <v>10</v>
      </c>
      <c r="F101" s="5">
        <f t="shared" si="7"/>
        <v>-168</v>
      </c>
      <c r="G101" s="5">
        <f t="shared" si="8"/>
        <v>-161</v>
      </c>
      <c r="H101" s="5">
        <f t="shared" si="9"/>
        <v>-141</v>
      </c>
    </row>
    <row r="102" spans="1:8" x14ac:dyDescent="0.35">
      <c r="A102" s="5">
        <v>101</v>
      </c>
      <c r="B102" s="5" t="s">
        <v>103</v>
      </c>
      <c r="C102" s="5">
        <v>354</v>
      </c>
      <c r="D102" s="5">
        <f t="shared" si="5"/>
        <v>26</v>
      </c>
      <c r="E102" s="5">
        <f t="shared" si="6"/>
        <v>11</v>
      </c>
      <c r="F102" s="5">
        <f t="shared" si="7"/>
        <v>-94</v>
      </c>
      <c r="G102" s="5">
        <f t="shared" si="8"/>
        <v>74</v>
      </c>
      <c r="H102" s="5">
        <f t="shared" si="9"/>
        <v>-87</v>
      </c>
    </row>
    <row r="103" spans="1:8" x14ac:dyDescent="0.35">
      <c r="A103" s="5">
        <v>102</v>
      </c>
      <c r="B103" s="5" t="s">
        <v>104</v>
      </c>
      <c r="C103" s="5">
        <v>338</v>
      </c>
      <c r="D103" s="5">
        <f t="shared" si="5"/>
        <v>-16</v>
      </c>
      <c r="E103" s="5">
        <f t="shared" si="6"/>
        <v>-42</v>
      </c>
      <c r="F103" s="5">
        <f t="shared" si="7"/>
        <v>-39</v>
      </c>
      <c r="G103" s="5">
        <f t="shared" si="8"/>
        <v>55</v>
      </c>
      <c r="H103" s="5">
        <f t="shared" si="9"/>
        <v>129</v>
      </c>
    </row>
    <row r="104" spans="1:8" x14ac:dyDescent="0.35">
      <c r="A104" s="5">
        <v>103</v>
      </c>
      <c r="B104" s="5" t="s">
        <v>105</v>
      </c>
      <c r="C104" s="5">
        <v>483</v>
      </c>
      <c r="D104" s="5">
        <f t="shared" si="5"/>
        <v>145</v>
      </c>
      <c r="E104" s="5">
        <f t="shared" si="6"/>
        <v>161</v>
      </c>
      <c r="F104" s="5">
        <f t="shared" si="7"/>
        <v>-40</v>
      </c>
      <c r="G104" s="5">
        <f t="shared" si="8"/>
        <v>-1</v>
      </c>
      <c r="H104" s="5">
        <f t="shared" si="9"/>
        <v>54</v>
      </c>
    </row>
    <row r="105" spans="1:8" x14ac:dyDescent="0.35">
      <c r="A105" s="5">
        <v>104</v>
      </c>
      <c r="B105" s="5" t="s">
        <v>106</v>
      </c>
      <c r="C105" s="5">
        <v>355</v>
      </c>
      <c r="D105" s="5">
        <f t="shared" si="5"/>
        <v>-128</v>
      </c>
      <c r="E105" s="5">
        <f t="shared" si="6"/>
        <v>-273</v>
      </c>
      <c r="F105" s="5">
        <f t="shared" si="7"/>
        <v>-113</v>
      </c>
      <c r="G105" s="5">
        <f t="shared" si="8"/>
        <v>-73</v>
      </c>
      <c r="H105" s="5">
        <f t="shared" si="9"/>
        <v>-74</v>
      </c>
    </row>
    <row r="106" spans="1:8" x14ac:dyDescent="0.35">
      <c r="A106" s="5">
        <v>105</v>
      </c>
      <c r="B106" s="5" t="s">
        <v>107</v>
      </c>
      <c r="C106" s="5">
        <v>439</v>
      </c>
      <c r="D106" s="5">
        <f t="shared" si="5"/>
        <v>84</v>
      </c>
      <c r="E106" s="5">
        <f t="shared" si="6"/>
        <v>212</v>
      </c>
      <c r="F106" s="5">
        <f t="shared" si="7"/>
        <v>11</v>
      </c>
      <c r="G106" s="5">
        <f t="shared" si="8"/>
        <v>124</v>
      </c>
      <c r="H106" s="5">
        <f t="shared" si="9"/>
        <v>51</v>
      </c>
    </row>
    <row r="107" spans="1:8" x14ac:dyDescent="0.35">
      <c r="A107" s="5">
        <v>106</v>
      </c>
      <c r="B107" s="5" t="s">
        <v>108</v>
      </c>
      <c r="C107" s="5">
        <v>290</v>
      </c>
      <c r="D107" s="5">
        <f t="shared" si="5"/>
        <v>-149</v>
      </c>
      <c r="E107" s="5">
        <f t="shared" si="6"/>
        <v>-233</v>
      </c>
      <c r="F107" s="5">
        <f t="shared" si="7"/>
        <v>-230</v>
      </c>
      <c r="G107" s="5">
        <f t="shared" si="8"/>
        <v>-241</v>
      </c>
      <c r="H107" s="5">
        <f t="shared" si="9"/>
        <v>-117</v>
      </c>
    </row>
    <row r="108" spans="1:8" x14ac:dyDescent="0.35">
      <c r="A108" s="5">
        <v>107</v>
      </c>
      <c r="B108" s="5" t="s">
        <v>109</v>
      </c>
      <c r="C108" s="5">
        <v>352</v>
      </c>
      <c r="D108" s="5">
        <f t="shared" si="5"/>
        <v>62</v>
      </c>
      <c r="E108" s="5">
        <f t="shared" si="6"/>
        <v>211</v>
      </c>
      <c r="F108" s="5">
        <f t="shared" si="7"/>
        <v>-141</v>
      </c>
      <c r="G108" s="5">
        <f t="shared" si="8"/>
        <v>89</v>
      </c>
      <c r="H108" s="5">
        <f t="shared" si="9"/>
        <v>-152</v>
      </c>
    </row>
    <row r="109" spans="1:8" x14ac:dyDescent="0.35">
      <c r="A109" s="5">
        <v>108</v>
      </c>
      <c r="B109" s="5" t="s">
        <v>110</v>
      </c>
      <c r="C109" s="5">
        <v>454</v>
      </c>
      <c r="D109" s="5">
        <f t="shared" si="5"/>
        <v>102</v>
      </c>
      <c r="E109" s="5">
        <f t="shared" si="6"/>
        <v>40</v>
      </c>
      <c r="F109" s="5">
        <f t="shared" si="7"/>
        <v>-208</v>
      </c>
      <c r="G109" s="5">
        <f t="shared" si="8"/>
        <v>-67</v>
      </c>
      <c r="H109" s="5">
        <f t="shared" si="9"/>
        <v>22</v>
      </c>
    </row>
    <row r="110" spans="1:8" x14ac:dyDescent="0.35">
      <c r="A110" s="5">
        <v>109</v>
      </c>
      <c r="B110" s="5" t="s">
        <v>111</v>
      </c>
      <c r="C110" s="5">
        <v>306</v>
      </c>
      <c r="D110" s="5">
        <f t="shared" si="5"/>
        <v>-148</v>
      </c>
      <c r="E110" s="5">
        <f t="shared" si="6"/>
        <v>-250</v>
      </c>
      <c r="F110" s="5">
        <f t="shared" si="7"/>
        <v>2</v>
      </c>
      <c r="G110" s="5">
        <f t="shared" si="8"/>
        <v>210</v>
      </c>
      <c r="H110" s="5">
        <f t="shared" si="9"/>
        <v>143</v>
      </c>
    </row>
    <row r="111" spans="1:8" x14ac:dyDescent="0.35">
      <c r="A111" s="5">
        <v>110</v>
      </c>
      <c r="B111" s="5" t="s">
        <v>112</v>
      </c>
      <c r="C111" s="5">
        <v>303</v>
      </c>
      <c r="D111" s="5">
        <f t="shared" si="5"/>
        <v>-3</v>
      </c>
      <c r="E111" s="5">
        <f t="shared" si="6"/>
        <v>145</v>
      </c>
      <c r="F111" s="5">
        <f t="shared" si="7"/>
        <v>-5</v>
      </c>
      <c r="G111" s="5">
        <f t="shared" si="8"/>
        <v>-7</v>
      </c>
      <c r="H111" s="5">
        <f t="shared" si="9"/>
        <v>203</v>
      </c>
    </row>
    <row r="112" spans="1:8" x14ac:dyDescent="0.35">
      <c r="A112" s="5">
        <v>111</v>
      </c>
      <c r="B112" s="5" t="s">
        <v>113</v>
      </c>
      <c r="C112" s="5">
        <v>344</v>
      </c>
      <c r="D112" s="5">
        <f t="shared" si="5"/>
        <v>41</v>
      </c>
      <c r="E112" s="5">
        <f t="shared" si="6"/>
        <v>44</v>
      </c>
      <c r="F112" s="5">
        <f t="shared" si="7"/>
        <v>31</v>
      </c>
      <c r="G112" s="5">
        <f t="shared" si="8"/>
        <v>36</v>
      </c>
      <c r="H112" s="5">
        <f t="shared" si="9"/>
        <v>29</v>
      </c>
    </row>
    <row r="113" spans="1:8" x14ac:dyDescent="0.35">
      <c r="A113" s="5">
        <v>112</v>
      </c>
      <c r="B113" s="5" t="s">
        <v>114</v>
      </c>
      <c r="C113" s="5">
        <v>254</v>
      </c>
      <c r="D113" s="5">
        <f t="shared" si="5"/>
        <v>-90</v>
      </c>
      <c r="E113" s="5">
        <f t="shared" si="6"/>
        <v>-131</v>
      </c>
      <c r="F113" s="5">
        <f t="shared" si="7"/>
        <v>-74</v>
      </c>
      <c r="G113" s="5">
        <f t="shared" si="8"/>
        <v>-105</v>
      </c>
      <c r="H113" s="5">
        <f t="shared" si="9"/>
        <v>-69</v>
      </c>
    </row>
    <row r="114" spans="1:8" x14ac:dyDescent="0.35">
      <c r="A114" s="5">
        <v>113</v>
      </c>
      <c r="B114" s="5" t="s">
        <v>115</v>
      </c>
      <c r="C114" s="5">
        <v>309</v>
      </c>
      <c r="D114" s="5">
        <f t="shared" si="5"/>
        <v>55</v>
      </c>
      <c r="E114" s="5">
        <f t="shared" si="6"/>
        <v>145</v>
      </c>
      <c r="F114" s="5">
        <f t="shared" si="7"/>
        <v>-45</v>
      </c>
      <c r="G114" s="5">
        <f t="shared" si="8"/>
        <v>29</v>
      </c>
      <c r="H114" s="5">
        <f t="shared" si="9"/>
        <v>-76</v>
      </c>
    </row>
    <row r="115" spans="1:8" x14ac:dyDescent="0.35">
      <c r="A115" s="5">
        <v>114</v>
      </c>
      <c r="B115" s="5" t="s">
        <v>116</v>
      </c>
      <c r="C115" s="5">
        <v>310</v>
      </c>
      <c r="D115" s="5">
        <f t="shared" si="5"/>
        <v>1</v>
      </c>
      <c r="E115" s="5">
        <f t="shared" si="6"/>
        <v>-54</v>
      </c>
      <c r="F115" s="5">
        <f t="shared" si="7"/>
        <v>-28</v>
      </c>
      <c r="G115" s="5">
        <f t="shared" si="8"/>
        <v>17</v>
      </c>
      <c r="H115" s="5">
        <f t="shared" si="9"/>
        <v>46</v>
      </c>
    </row>
    <row r="116" spans="1:8" x14ac:dyDescent="0.35">
      <c r="A116" s="5">
        <v>115</v>
      </c>
      <c r="B116" s="5" t="s">
        <v>117</v>
      </c>
      <c r="C116" s="5">
        <v>379</v>
      </c>
      <c r="D116" s="5">
        <f t="shared" si="5"/>
        <v>69</v>
      </c>
      <c r="E116" s="5">
        <f t="shared" si="6"/>
        <v>68</v>
      </c>
      <c r="F116" s="5">
        <f t="shared" si="7"/>
        <v>-104</v>
      </c>
      <c r="G116" s="5">
        <f t="shared" si="8"/>
        <v>-76</v>
      </c>
      <c r="H116" s="5">
        <f t="shared" si="9"/>
        <v>-59</v>
      </c>
    </row>
    <row r="117" spans="1:8" x14ac:dyDescent="0.35">
      <c r="A117" s="5">
        <v>116</v>
      </c>
      <c r="B117" s="5" t="s">
        <v>118</v>
      </c>
      <c r="C117" s="5">
        <v>294</v>
      </c>
      <c r="D117" s="5">
        <f t="shared" si="5"/>
        <v>-85</v>
      </c>
      <c r="E117" s="5">
        <f t="shared" si="6"/>
        <v>-154</v>
      </c>
      <c r="F117" s="5">
        <f t="shared" si="7"/>
        <v>-61</v>
      </c>
      <c r="G117" s="5">
        <f t="shared" si="8"/>
        <v>43</v>
      </c>
      <c r="H117" s="5">
        <f t="shared" si="9"/>
        <v>-33</v>
      </c>
    </row>
    <row r="118" spans="1:8" x14ac:dyDescent="0.35">
      <c r="A118" s="5">
        <v>117</v>
      </c>
      <c r="B118" s="5" t="s">
        <v>119</v>
      </c>
      <c r="C118" s="5">
        <v>356</v>
      </c>
      <c r="D118" s="5">
        <f t="shared" si="5"/>
        <v>62</v>
      </c>
      <c r="E118" s="5">
        <f t="shared" si="6"/>
        <v>147</v>
      </c>
      <c r="F118" s="5">
        <f t="shared" si="7"/>
        <v>-83</v>
      </c>
      <c r="G118" s="5">
        <f t="shared" si="8"/>
        <v>-22</v>
      </c>
      <c r="H118" s="5">
        <f t="shared" si="9"/>
        <v>21</v>
      </c>
    </row>
    <row r="119" spans="1:8" x14ac:dyDescent="0.35">
      <c r="A119" s="5">
        <v>118</v>
      </c>
      <c r="B119" s="5" t="s">
        <v>120</v>
      </c>
      <c r="C119" s="5">
        <v>318</v>
      </c>
      <c r="D119" s="5">
        <f t="shared" si="5"/>
        <v>-38</v>
      </c>
      <c r="E119" s="5">
        <f t="shared" si="6"/>
        <v>-100</v>
      </c>
      <c r="F119" s="5">
        <f t="shared" si="7"/>
        <v>28</v>
      </c>
      <c r="G119" s="5">
        <f t="shared" si="8"/>
        <v>111</v>
      </c>
      <c r="H119" s="5">
        <f t="shared" si="9"/>
        <v>89</v>
      </c>
    </row>
    <row r="120" spans="1:8" x14ac:dyDescent="0.35">
      <c r="A120" s="5">
        <v>119</v>
      </c>
      <c r="B120" s="5" t="s">
        <v>121</v>
      </c>
      <c r="C120" s="5">
        <v>405</v>
      </c>
      <c r="D120" s="5">
        <f t="shared" si="5"/>
        <v>87</v>
      </c>
      <c r="E120" s="5">
        <f t="shared" si="6"/>
        <v>125</v>
      </c>
      <c r="F120" s="5">
        <f t="shared" si="7"/>
        <v>53</v>
      </c>
      <c r="G120" s="5">
        <f t="shared" si="8"/>
        <v>25</v>
      </c>
      <c r="H120" s="5">
        <f t="shared" si="9"/>
        <v>136</v>
      </c>
    </row>
    <row r="121" spans="1:8" x14ac:dyDescent="0.35">
      <c r="A121" s="5">
        <v>120</v>
      </c>
      <c r="B121" s="5" t="s">
        <v>122</v>
      </c>
      <c r="C121" s="5">
        <v>545</v>
      </c>
      <c r="D121" s="5">
        <f t="shared" si="5"/>
        <v>140</v>
      </c>
      <c r="E121" s="5">
        <f t="shared" si="6"/>
        <v>53</v>
      </c>
      <c r="F121" s="5">
        <f t="shared" si="7"/>
        <v>91</v>
      </c>
      <c r="G121" s="5">
        <f t="shared" si="8"/>
        <v>38</v>
      </c>
      <c r="H121" s="5">
        <f t="shared" si="9"/>
        <v>63</v>
      </c>
    </row>
    <row r="122" spans="1:8" x14ac:dyDescent="0.35">
      <c r="A122" s="5">
        <v>121</v>
      </c>
      <c r="B122" s="5" t="s">
        <v>123</v>
      </c>
      <c r="C122" s="5">
        <v>268</v>
      </c>
      <c r="D122" s="5">
        <f t="shared" si="5"/>
        <v>-277</v>
      </c>
      <c r="E122" s="5">
        <f t="shared" si="6"/>
        <v>-417</v>
      </c>
      <c r="F122" s="5">
        <f t="shared" si="7"/>
        <v>-38</v>
      </c>
      <c r="G122" s="5">
        <f t="shared" si="8"/>
        <v>-129</v>
      </c>
      <c r="H122" s="5">
        <f t="shared" si="9"/>
        <v>-91</v>
      </c>
    </row>
    <row r="123" spans="1:8" x14ac:dyDescent="0.35">
      <c r="A123" s="5">
        <v>122</v>
      </c>
      <c r="B123" s="5" t="s">
        <v>124</v>
      </c>
      <c r="C123" s="5">
        <v>243</v>
      </c>
      <c r="D123" s="5">
        <f t="shared" si="5"/>
        <v>-25</v>
      </c>
      <c r="E123" s="5">
        <f t="shared" si="6"/>
        <v>252</v>
      </c>
      <c r="F123" s="5">
        <f t="shared" si="7"/>
        <v>-60</v>
      </c>
      <c r="G123" s="5">
        <f t="shared" si="8"/>
        <v>-22</v>
      </c>
      <c r="H123" s="5">
        <f t="shared" si="9"/>
        <v>-151</v>
      </c>
    </row>
    <row r="124" spans="1:8" x14ac:dyDescent="0.35">
      <c r="A124" s="5">
        <v>123</v>
      </c>
      <c r="B124" s="5" t="s">
        <v>125</v>
      </c>
      <c r="C124" s="5">
        <v>273</v>
      </c>
      <c r="D124" s="5">
        <f t="shared" si="5"/>
        <v>30</v>
      </c>
      <c r="E124" s="5">
        <f t="shared" si="6"/>
        <v>55</v>
      </c>
      <c r="F124" s="5">
        <f t="shared" si="7"/>
        <v>-71</v>
      </c>
      <c r="G124" s="5">
        <f t="shared" si="8"/>
        <v>-11</v>
      </c>
      <c r="H124" s="5">
        <f t="shared" si="9"/>
        <v>-33</v>
      </c>
    </row>
    <row r="125" spans="1:8" x14ac:dyDescent="0.35">
      <c r="A125" s="5">
        <v>124</v>
      </c>
      <c r="B125" s="5" t="s">
        <v>126</v>
      </c>
      <c r="C125" s="5">
        <v>273</v>
      </c>
      <c r="D125" s="5">
        <f t="shared" si="5"/>
        <v>0</v>
      </c>
      <c r="E125" s="5">
        <f t="shared" si="6"/>
        <v>-30</v>
      </c>
      <c r="F125" s="5">
        <f t="shared" si="7"/>
        <v>19</v>
      </c>
      <c r="G125" s="5">
        <f t="shared" si="8"/>
        <v>90</v>
      </c>
      <c r="H125" s="5">
        <f t="shared" si="9"/>
        <v>79</v>
      </c>
    </row>
    <row r="126" spans="1:8" x14ac:dyDescent="0.35">
      <c r="A126" s="5">
        <v>125</v>
      </c>
      <c r="B126" s="5" t="s">
        <v>127</v>
      </c>
      <c r="C126" s="5">
        <v>236</v>
      </c>
      <c r="D126" s="5">
        <f t="shared" si="5"/>
        <v>-37</v>
      </c>
      <c r="E126" s="5">
        <f t="shared" si="6"/>
        <v>-37</v>
      </c>
      <c r="F126" s="5">
        <f t="shared" si="7"/>
        <v>-73</v>
      </c>
      <c r="G126" s="5">
        <f t="shared" si="8"/>
        <v>-92</v>
      </c>
      <c r="H126" s="5">
        <f t="shared" si="9"/>
        <v>-2</v>
      </c>
    </row>
    <row r="127" spans="1:8" x14ac:dyDescent="0.35">
      <c r="A127" s="5">
        <v>126</v>
      </c>
      <c r="B127" s="5" t="s">
        <v>128</v>
      </c>
      <c r="C127" s="5">
        <v>222</v>
      </c>
      <c r="D127" s="5">
        <f t="shared" si="5"/>
        <v>-14</v>
      </c>
      <c r="E127" s="5">
        <f t="shared" si="6"/>
        <v>23</v>
      </c>
      <c r="F127" s="5">
        <f t="shared" si="7"/>
        <v>-88</v>
      </c>
      <c r="G127" s="5">
        <f t="shared" si="8"/>
        <v>-15</v>
      </c>
      <c r="H127" s="5">
        <f t="shared" si="9"/>
        <v>-107</v>
      </c>
    </row>
    <row r="128" spans="1:8" x14ac:dyDescent="0.35">
      <c r="A128" s="5">
        <v>127</v>
      </c>
      <c r="B128" s="5" t="s">
        <v>129</v>
      </c>
      <c r="C128" s="5">
        <v>302</v>
      </c>
      <c r="D128" s="5">
        <f t="shared" si="5"/>
        <v>80</v>
      </c>
      <c r="E128" s="5">
        <f t="shared" si="6"/>
        <v>94</v>
      </c>
      <c r="F128" s="5">
        <f t="shared" si="7"/>
        <v>-77</v>
      </c>
      <c r="G128" s="5">
        <f t="shared" si="8"/>
        <v>11</v>
      </c>
      <c r="H128" s="5">
        <f t="shared" si="9"/>
        <v>-4</v>
      </c>
    </row>
    <row r="129" spans="1:8" x14ac:dyDescent="0.35">
      <c r="A129" s="5">
        <v>128</v>
      </c>
      <c r="B129" s="5" t="s">
        <v>130</v>
      </c>
      <c r="C129" s="5">
        <v>285</v>
      </c>
      <c r="D129" s="5">
        <f t="shared" si="5"/>
        <v>-17</v>
      </c>
      <c r="E129" s="5">
        <f t="shared" si="6"/>
        <v>-97</v>
      </c>
      <c r="F129" s="5">
        <f t="shared" si="7"/>
        <v>-9</v>
      </c>
      <c r="G129" s="5">
        <f t="shared" si="8"/>
        <v>68</v>
      </c>
      <c r="H129" s="5">
        <f t="shared" si="9"/>
        <v>79</v>
      </c>
    </row>
    <row r="130" spans="1:8" x14ac:dyDescent="0.35">
      <c r="A130" s="5">
        <v>129</v>
      </c>
      <c r="B130" s="5" t="s">
        <v>131</v>
      </c>
      <c r="C130" s="5">
        <v>309</v>
      </c>
      <c r="D130" s="5">
        <f t="shared" si="5"/>
        <v>24</v>
      </c>
      <c r="E130" s="5">
        <f t="shared" si="6"/>
        <v>41</v>
      </c>
      <c r="F130" s="5">
        <f t="shared" si="7"/>
        <v>-47</v>
      </c>
      <c r="G130" s="5">
        <f t="shared" si="8"/>
        <v>-38</v>
      </c>
      <c r="H130" s="5">
        <f t="shared" si="9"/>
        <v>30</v>
      </c>
    </row>
    <row r="131" spans="1:8" x14ac:dyDescent="0.35">
      <c r="A131" s="5">
        <v>130</v>
      </c>
      <c r="B131" s="5" t="s">
        <v>132</v>
      </c>
      <c r="C131" s="5">
        <v>322</v>
      </c>
      <c r="D131" s="5">
        <f t="shared" si="5"/>
        <v>13</v>
      </c>
      <c r="E131" s="5">
        <f t="shared" si="6"/>
        <v>-11</v>
      </c>
      <c r="F131" s="5">
        <f t="shared" si="7"/>
        <v>4</v>
      </c>
      <c r="G131" s="5">
        <f t="shared" si="8"/>
        <v>51</v>
      </c>
      <c r="H131" s="5">
        <f t="shared" si="9"/>
        <v>13</v>
      </c>
    </row>
    <row r="132" spans="1:8" x14ac:dyDescent="0.35">
      <c r="A132" s="5">
        <v>131</v>
      </c>
      <c r="B132" s="5" t="s">
        <v>133</v>
      </c>
      <c r="C132" s="5">
        <v>362</v>
      </c>
      <c r="D132" s="5">
        <f t="shared" ref="D132:D176" si="10">C132-C131</f>
        <v>40</v>
      </c>
      <c r="E132" s="5">
        <f t="shared" si="6"/>
        <v>27</v>
      </c>
      <c r="F132" s="5">
        <f t="shared" si="7"/>
        <v>-43</v>
      </c>
      <c r="G132" s="5">
        <f t="shared" si="8"/>
        <v>-47</v>
      </c>
      <c r="H132" s="5">
        <f t="shared" si="9"/>
        <v>4</v>
      </c>
    </row>
    <row r="133" spans="1:8" x14ac:dyDescent="0.35">
      <c r="A133" s="5">
        <v>132</v>
      </c>
      <c r="B133" s="5" t="s">
        <v>134</v>
      </c>
      <c r="C133" s="5">
        <v>471</v>
      </c>
      <c r="D133" s="5">
        <f t="shared" si="10"/>
        <v>109</v>
      </c>
      <c r="E133" s="5">
        <f t="shared" ref="E133:E176" si="11">C133-2*C132+C131</f>
        <v>69</v>
      </c>
      <c r="F133" s="5">
        <f t="shared" si="7"/>
        <v>-74</v>
      </c>
      <c r="G133" s="5">
        <f t="shared" si="8"/>
        <v>-31</v>
      </c>
      <c r="H133" s="5">
        <f t="shared" si="9"/>
        <v>-78</v>
      </c>
    </row>
    <row r="134" spans="1:8" x14ac:dyDescent="0.35">
      <c r="A134" s="5">
        <v>133</v>
      </c>
      <c r="B134" s="5" t="s">
        <v>135</v>
      </c>
      <c r="C134" s="5">
        <v>198</v>
      </c>
      <c r="D134" s="5">
        <f t="shared" si="10"/>
        <v>-273</v>
      </c>
      <c r="E134" s="5">
        <f t="shared" si="11"/>
        <v>-382</v>
      </c>
      <c r="F134" s="5">
        <f t="shared" si="7"/>
        <v>-70</v>
      </c>
      <c r="G134" s="5">
        <f t="shared" si="8"/>
        <v>4</v>
      </c>
      <c r="H134" s="5">
        <f t="shared" si="9"/>
        <v>-27</v>
      </c>
    </row>
    <row r="135" spans="1:8" x14ac:dyDescent="0.35">
      <c r="A135" s="5">
        <v>134</v>
      </c>
      <c r="B135" s="5" t="s">
        <v>136</v>
      </c>
      <c r="C135" s="5">
        <v>253</v>
      </c>
      <c r="D135" s="5">
        <f t="shared" si="10"/>
        <v>55</v>
      </c>
      <c r="E135" s="5">
        <f t="shared" si="11"/>
        <v>328</v>
      </c>
      <c r="F135" s="5">
        <f t="shared" si="7"/>
        <v>10</v>
      </c>
      <c r="G135" s="5">
        <f t="shared" si="8"/>
        <v>80</v>
      </c>
      <c r="H135" s="5">
        <f t="shared" si="9"/>
        <v>84</v>
      </c>
    </row>
    <row r="136" spans="1:8" x14ac:dyDescent="0.35">
      <c r="A136" s="5">
        <v>135</v>
      </c>
      <c r="B136" s="5" t="s">
        <v>137</v>
      </c>
      <c r="C136" s="5">
        <v>173</v>
      </c>
      <c r="D136" s="5">
        <f t="shared" si="10"/>
        <v>-80</v>
      </c>
      <c r="E136" s="5">
        <f t="shared" si="11"/>
        <v>-135</v>
      </c>
      <c r="F136" s="5">
        <f t="shared" si="7"/>
        <v>-100</v>
      </c>
      <c r="G136" s="5">
        <f t="shared" si="8"/>
        <v>-110</v>
      </c>
      <c r="H136" s="5">
        <f t="shared" si="9"/>
        <v>-30</v>
      </c>
    </row>
    <row r="137" spans="1:8" x14ac:dyDescent="0.35">
      <c r="A137" s="5">
        <v>136</v>
      </c>
      <c r="B137" s="5" t="s">
        <v>138</v>
      </c>
      <c r="C137" s="5">
        <v>186</v>
      </c>
      <c r="D137" s="5">
        <f t="shared" si="10"/>
        <v>13</v>
      </c>
      <c r="E137" s="5">
        <f t="shared" si="11"/>
        <v>93</v>
      </c>
      <c r="F137" s="5">
        <f t="shared" si="7"/>
        <v>-87</v>
      </c>
      <c r="G137" s="5">
        <f t="shared" si="8"/>
        <v>13</v>
      </c>
      <c r="H137" s="5">
        <f t="shared" si="9"/>
        <v>-97</v>
      </c>
    </row>
    <row r="138" spans="1:8" x14ac:dyDescent="0.35">
      <c r="A138" s="5">
        <v>137</v>
      </c>
      <c r="B138" s="5" t="s">
        <v>139</v>
      </c>
      <c r="C138" s="5">
        <v>185</v>
      </c>
      <c r="D138" s="5">
        <f t="shared" si="10"/>
        <v>-1</v>
      </c>
      <c r="E138" s="5">
        <f t="shared" si="11"/>
        <v>-14</v>
      </c>
      <c r="F138" s="5">
        <f t="shared" si="7"/>
        <v>-51</v>
      </c>
      <c r="G138" s="5">
        <f t="shared" si="8"/>
        <v>36</v>
      </c>
      <c r="H138" s="5">
        <f t="shared" si="9"/>
        <v>49</v>
      </c>
    </row>
    <row r="139" spans="1:8" x14ac:dyDescent="0.35">
      <c r="A139" s="5">
        <v>138</v>
      </c>
      <c r="B139" s="5" t="s">
        <v>140</v>
      </c>
      <c r="C139" s="5">
        <v>105</v>
      </c>
      <c r="D139" s="5">
        <f t="shared" si="10"/>
        <v>-80</v>
      </c>
      <c r="E139" s="5">
        <f t="shared" si="11"/>
        <v>-79</v>
      </c>
      <c r="F139" s="5">
        <f t="shared" si="7"/>
        <v>-117</v>
      </c>
      <c r="G139" s="5">
        <f t="shared" si="8"/>
        <v>-66</v>
      </c>
      <c r="H139" s="5">
        <f t="shared" si="9"/>
        <v>-30</v>
      </c>
    </row>
    <row r="140" spans="1:8" x14ac:dyDescent="0.35">
      <c r="A140" s="5">
        <v>139</v>
      </c>
      <c r="B140" s="5" t="s">
        <v>141</v>
      </c>
      <c r="C140" s="5">
        <v>228</v>
      </c>
      <c r="D140" s="5">
        <f t="shared" si="10"/>
        <v>123</v>
      </c>
      <c r="E140" s="5">
        <f t="shared" si="11"/>
        <v>203</v>
      </c>
      <c r="F140" s="5">
        <f t="shared" si="7"/>
        <v>-74</v>
      </c>
      <c r="G140" s="5">
        <f t="shared" si="8"/>
        <v>43</v>
      </c>
      <c r="H140" s="5">
        <f t="shared" si="9"/>
        <v>-23</v>
      </c>
    </row>
    <row r="141" spans="1:8" x14ac:dyDescent="0.35">
      <c r="A141" s="5">
        <v>140</v>
      </c>
      <c r="B141" s="5" t="s">
        <v>142</v>
      </c>
      <c r="C141" s="5">
        <v>214</v>
      </c>
      <c r="D141" s="5">
        <f t="shared" si="10"/>
        <v>-14</v>
      </c>
      <c r="E141" s="5">
        <f t="shared" si="11"/>
        <v>-137</v>
      </c>
      <c r="F141" s="5">
        <f t="shared" si="7"/>
        <v>-71</v>
      </c>
      <c r="G141" s="5">
        <f t="shared" si="8"/>
        <v>3</v>
      </c>
      <c r="H141" s="5">
        <f t="shared" si="9"/>
        <v>46</v>
      </c>
    </row>
    <row r="142" spans="1:8" x14ac:dyDescent="0.35">
      <c r="A142" s="5">
        <v>141</v>
      </c>
      <c r="B142" s="5" t="s">
        <v>143</v>
      </c>
      <c r="C142" s="5">
        <v>189</v>
      </c>
      <c r="D142" s="5">
        <f t="shared" si="10"/>
        <v>-25</v>
      </c>
      <c r="E142" s="5">
        <f t="shared" si="11"/>
        <v>-11</v>
      </c>
      <c r="F142" s="5">
        <f t="shared" si="7"/>
        <v>-120</v>
      </c>
      <c r="G142" s="5">
        <f t="shared" si="8"/>
        <v>-49</v>
      </c>
      <c r="H142" s="5">
        <f t="shared" si="9"/>
        <v>-46</v>
      </c>
    </row>
    <row r="143" spans="1:8" x14ac:dyDescent="0.35">
      <c r="A143" s="5">
        <v>142</v>
      </c>
      <c r="B143" s="5" t="s">
        <v>144</v>
      </c>
      <c r="C143" s="5">
        <v>270</v>
      </c>
      <c r="D143" s="5">
        <f t="shared" si="10"/>
        <v>81</v>
      </c>
      <c r="E143" s="5">
        <f t="shared" si="11"/>
        <v>106</v>
      </c>
      <c r="F143" s="5">
        <f t="shared" ref="F143:F176" si="12">C143-C131</f>
        <v>-52</v>
      </c>
      <c r="G143" s="5">
        <f t="shared" si="8"/>
        <v>68</v>
      </c>
      <c r="H143" s="5">
        <f t="shared" si="9"/>
        <v>19</v>
      </c>
    </row>
    <row r="144" spans="1:8" x14ac:dyDescent="0.35">
      <c r="A144" s="5">
        <v>143</v>
      </c>
      <c r="B144" s="5" t="s">
        <v>145</v>
      </c>
      <c r="C144" s="5">
        <v>277</v>
      </c>
      <c r="D144" s="5">
        <f t="shared" si="10"/>
        <v>7</v>
      </c>
      <c r="E144" s="5">
        <f t="shared" si="11"/>
        <v>-74</v>
      </c>
      <c r="F144" s="5">
        <f t="shared" si="12"/>
        <v>-85</v>
      </c>
      <c r="G144" s="5">
        <f t="shared" ref="G144:G176" si="13">C144-C132-C143+C131</f>
        <v>-33</v>
      </c>
      <c r="H144" s="5">
        <f t="shared" si="9"/>
        <v>35</v>
      </c>
    </row>
    <row r="145" spans="1:8" x14ac:dyDescent="0.35">
      <c r="A145" s="5">
        <v>144</v>
      </c>
      <c r="B145" s="5" t="s">
        <v>146</v>
      </c>
      <c r="C145" s="5">
        <v>378</v>
      </c>
      <c r="D145" s="5">
        <f t="shared" si="10"/>
        <v>101</v>
      </c>
      <c r="E145" s="5">
        <f t="shared" si="11"/>
        <v>94</v>
      </c>
      <c r="F145" s="5">
        <f t="shared" si="12"/>
        <v>-93</v>
      </c>
      <c r="G145" s="5">
        <f t="shared" si="13"/>
        <v>-8</v>
      </c>
      <c r="H145" s="5">
        <f t="shared" ref="H145:H176" si="14">C145-C143-C133+C131</f>
        <v>-41</v>
      </c>
    </row>
    <row r="146" spans="1:8" x14ac:dyDescent="0.35">
      <c r="A146" s="5">
        <v>145</v>
      </c>
      <c r="B146" s="5" t="s">
        <v>147</v>
      </c>
      <c r="C146" s="5">
        <v>185</v>
      </c>
      <c r="D146" s="5">
        <f t="shared" si="10"/>
        <v>-193</v>
      </c>
      <c r="E146" s="5">
        <f t="shared" si="11"/>
        <v>-294</v>
      </c>
      <c r="F146" s="5">
        <f t="shared" si="12"/>
        <v>-13</v>
      </c>
      <c r="G146" s="5">
        <f t="shared" si="13"/>
        <v>80</v>
      </c>
      <c r="H146" s="5">
        <f t="shared" si="14"/>
        <v>72</v>
      </c>
    </row>
    <row r="147" spans="1:8" x14ac:dyDescent="0.35">
      <c r="A147" s="5">
        <v>146</v>
      </c>
      <c r="B147" s="5" t="s">
        <v>148</v>
      </c>
      <c r="C147" s="5">
        <v>182</v>
      </c>
      <c r="D147" s="5">
        <f t="shared" si="10"/>
        <v>-3</v>
      </c>
      <c r="E147" s="5">
        <f t="shared" si="11"/>
        <v>190</v>
      </c>
      <c r="F147" s="5">
        <f t="shared" si="12"/>
        <v>-71</v>
      </c>
      <c r="G147" s="5">
        <f t="shared" si="13"/>
        <v>-58</v>
      </c>
      <c r="H147" s="5">
        <f t="shared" si="14"/>
        <v>22</v>
      </c>
    </row>
    <row r="148" spans="1:8" x14ac:dyDescent="0.35">
      <c r="A148" s="5">
        <v>147</v>
      </c>
      <c r="B148" s="5" t="s">
        <v>149</v>
      </c>
      <c r="C148" s="5">
        <v>258</v>
      </c>
      <c r="D148" s="5">
        <f t="shared" si="10"/>
        <v>76</v>
      </c>
      <c r="E148" s="5">
        <f t="shared" si="11"/>
        <v>79</v>
      </c>
      <c r="F148" s="5">
        <f t="shared" si="12"/>
        <v>85</v>
      </c>
      <c r="G148" s="5">
        <f t="shared" si="13"/>
        <v>156</v>
      </c>
      <c r="H148" s="5">
        <f t="shared" si="14"/>
        <v>98</v>
      </c>
    </row>
    <row r="149" spans="1:8" x14ac:dyDescent="0.35">
      <c r="A149" s="5">
        <v>148</v>
      </c>
      <c r="B149" s="5" t="s">
        <v>150</v>
      </c>
      <c r="C149" s="5">
        <v>179</v>
      </c>
      <c r="D149" s="5">
        <f t="shared" si="10"/>
        <v>-79</v>
      </c>
      <c r="E149" s="5">
        <f t="shared" si="11"/>
        <v>-155</v>
      </c>
      <c r="F149" s="5">
        <f t="shared" si="12"/>
        <v>-7</v>
      </c>
      <c r="G149" s="5">
        <f t="shared" si="13"/>
        <v>-92</v>
      </c>
      <c r="H149" s="5">
        <f t="shared" si="14"/>
        <v>64</v>
      </c>
    </row>
    <row r="150" spans="1:8" x14ac:dyDescent="0.35">
      <c r="A150" s="5">
        <v>149</v>
      </c>
      <c r="B150" s="5" t="s">
        <v>151</v>
      </c>
      <c r="C150" s="5">
        <v>197</v>
      </c>
      <c r="D150" s="5">
        <f t="shared" si="10"/>
        <v>18</v>
      </c>
      <c r="E150" s="5">
        <f t="shared" si="11"/>
        <v>97</v>
      </c>
      <c r="F150" s="5">
        <f t="shared" si="12"/>
        <v>12</v>
      </c>
      <c r="G150" s="5">
        <f t="shared" si="13"/>
        <v>19</v>
      </c>
      <c r="H150" s="5">
        <f t="shared" si="14"/>
        <v>-73</v>
      </c>
    </row>
    <row r="151" spans="1:8" x14ac:dyDescent="0.35">
      <c r="A151" s="5">
        <v>150</v>
      </c>
      <c r="B151" s="5" t="s">
        <v>152</v>
      </c>
      <c r="C151" s="5">
        <v>168</v>
      </c>
      <c r="D151" s="5">
        <f t="shared" si="10"/>
        <v>-29</v>
      </c>
      <c r="E151" s="5">
        <f t="shared" si="11"/>
        <v>-47</v>
      </c>
      <c r="F151" s="5">
        <f t="shared" si="12"/>
        <v>63</v>
      </c>
      <c r="G151" s="5">
        <f t="shared" si="13"/>
        <v>51</v>
      </c>
      <c r="H151" s="5">
        <f t="shared" si="14"/>
        <v>70</v>
      </c>
    </row>
    <row r="152" spans="1:8" x14ac:dyDescent="0.35">
      <c r="A152" s="5">
        <v>151</v>
      </c>
      <c r="B152" s="5" t="s">
        <v>153</v>
      </c>
      <c r="C152" s="5">
        <v>250</v>
      </c>
      <c r="D152" s="5">
        <f t="shared" si="10"/>
        <v>82</v>
      </c>
      <c r="E152" s="5">
        <f t="shared" si="11"/>
        <v>111</v>
      </c>
      <c r="F152" s="5">
        <f t="shared" si="12"/>
        <v>22</v>
      </c>
      <c r="G152" s="5">
        <f t="shared" si="13"/>
        <v>-41</v>
      </c>
      <c r="H152" s="5">
        <f t="shared" si="14"/>
        <v>10</v>
      </c>
    </row>
    <row r="153" spans="1:8" x14ac:dyDescent="0.35">
      <c r="A153" s="5">
        <v>152</v>
      </c>
      <c r="B153" s="5" t="s">
        <v>154</v>
      </c>
      <c r="C153" s="5">
        <v>211</v>
      </c>
      <c r="D153" s="5">
        <f t="shared" si="10"/>
        <v>-39</v>
      </c>
      <c r="E153" s="5">
        <f t="shared" si="11"/>
        <v>-121</v>
      </c>
      <c r="F153" s="5">
        <f t="shared" si="12"/>
        <v>-3</v>
      </c>
      <c r="G153" s="5">
        <f t="shared" si="13"/>
        <v>-25</v>
      </c>
      <c r="H153" s="5">
        <f t="shared" si="14"/>
        <v>-66</v>
      </c>
    </row>
    <row r="154" spans="1:8" x14ac:dyDescent="0.35">
      <c r="A154" s="5">
        <v>153</v>
      </c>
      <c r="B154" s="5" t="s">
        <v>155</v>
      </c>
      <c r="C154" s="5">
        <v>260</v>
      </c>
      <c r="D154" s="5">
        <f t="shared" si="10"/>
        <v>49</v>
      </c>
      <c r="E154" s="5">
        <f t="shared" si="11"/>
        <v>88</v>
      </c>
      <c r="F154" s="5">
        <f t="shared" si="12"/>
        <v>71</v>
      </c>
      <c r="G154" s="5">
        <f t="shared" si="13"/>
        <v>74</v>
      </c>
      <c r="H154" s="5">
        <f t="shared" si="14"/>
        <v>49</v>
      </c>
    </row>
    <row r="155" spans="1:8" x14ac:dyDescent="0.35">
      <c r="A155" s="5">
        <v>154</v>
      </c>
      <c r="B155" s="5" t="s">
        <v>156</v>
      </c>
      <c r="C155" s="5">
        <v>234</v>
      </c>
      <c r="D155" s="5">
        <f t="shared" si="10"/>
        <v>-26</v>
      </c>
      <c r="E155" s="5">
        <f t="shared" si="11"/>
        <v>-75</v>
      </c>
      <c r="F155" s="5">
        <f t="shared" si="12"/>
        <v>-36</v>
      </c>
      <c r="G155" s="5">
        <f t="shared" si="13"/>
        <v>-107</v>
      </c>
      <c r="H155" s="5">
        <f t="shared" si="14"/>
        <v>-33</v>
      </c>
    </row>
    <row r="156" spans="1:8" x14ac:dyDescent="0.35">
      <c r="A156" s="5">
        <v>155</v>
      </c>
      <c r="B156" s="5" t="s">
        <v>157</v>
      </c>
      <c r="C156" s="5">
        <v>305</v>
      </c>
      <c r="D156" s="5">
        <f t="shared" si="10"/>
        <v>71</v>
      </c>
      <c r="E156" s="5">
        <f t="shared" si="11"/>
        <v>97</v>
      </c>
      <c r="F156" s="5">
        <f t="shared" si="12"/>
        <v>28</v>
      </c>
      <c r="G156" s="5">
        <f t="shared" si="13"/>
        <v>64</v>
      </c>
      <c r="H156" s="5">
        <f t="shared" si="14"/>
        <v>-43</v>
      </c>
    </row>
    <row r="157" spans="1:8" x14ac:dyDescent="0.35">
      <c r="A157" s="5">
        <v>156</v>
      </c>
      <c r="B157" s="5" t="s">
        <v>158</v>
      </c>
      <c r="C157" s="5">
        <v>347</v>
      </c>
      <c r="D157" s="5">
        <f t="shared" si="10"/>
        <v>42</v>
      </c>
      <c r="E157" s="5">
        <f t="shared" si="11"/>
        <v>-29</v>
      </c>
      <c r="F157" s="5">
        <f t="shared" si="12"/>
        <v>-31</v>
      </c>
      <c r="G157" s="5">
        <f t="shared" si="13"/>
        <v>-59</v>
      </c>
      <c r="H157" s="5">
        <f t="shared" si="14"/>
        <v>5</v>
      </c>
    </row>
    <row r="158" spans="1:8" x14ac:dyDescent="0.35">
      <c r="A158" s="5">
        <v>157</v>
      </c>
      <c r="B158" s="5" t="s">
        <v>159</v>
      </c>
      <c r="C158" s="5">
        <v>203</v>
      </c>
      <c r="D158" s="5">
        <f t="shared" si="10"/>
        <v>-144</v>
      </c>
      <c r="E158" s="5">
        <f t="shared" si="11"/>
        <v>-186</v>
      </c>
      <c r="F158" s="5">
        <f t="shared" si="12"/>
        <v>18</v>
      </c>
      <c r="G158" s="5">
        <f t="shared" si="13"/>
        <v>49</v>
      </c>
      <c r="H158" s="5">
        <f t="shared" si="14"/>
        <v>-10</v>
      </c>
    </row>
    <row r="159" spans="1:8" x14ac:dyDescent="0.35">
      <c r="A159" s="5">
        <v>158</v>
      </c>
      <c r="B159" s="5" t="s">
        <v>160</v>
      </c>
      <c r="C159" s="5">
        <v>217</v>
      </c>
      <c r="D159" s="5">
        <f t="shared" si="10"/>
        <v>14</v>
      </c>
      <c r="E159" s="5">
        <f t="shared" si="11"/>
        <v>158</v>
      </c>
      <c r="F159" s="5">
        <f t="shared" si="12"/>
        <v>35</v>
      </c>
      <c r="G159" s="5">
        <f t="shared" si="13"/>
        <v>17</v>
      </c>
      <c r="H159" s="5">
        <f t="shared" si="14"/>
        <v>66</v>
      </c>
    </row>
    <row r="160" spans="1:8" x14ac:dyDescent="0.35">
      <c r="A160" s="5">
        <v>159</v>
      </c>
      <c r="B160" s="5" t="s">
        <v>161</v>
      </c>
      <c r="C160" s="5">
        <v>227</v>
      </c>
      <c r="D160" s="5">
        <f t="shared" si="10"/>
        <v>10</v>
      </c>
      <c r="E160" s="5">
        <f t="shared" si="11"/>
        <v>-4</v>
      </c>
      <c r="F160" s="5">
        <f t="shared" si="12"/>
        <v>-31</v>
      </c>
      <c r="G160" s="5">
        <f t="shared" si="13"/>
        <v>-66</v>
      </c>
      <c r="H160" s="5">
        <f t="shared" si="14"/>
        <v>-49</v>
      </c>
    </row>
    <row r="161" spans="1:8" x14ac:dyDescent="0.35">
      <c r="A161" s="5">
        <v>160</v>
      </c>
      <c r="B161" s="5" t="s">
        <v>162</v>
      </c>
      <c r="C161" s="5">
        <v>242</v>
      </c>
      <c r="D161" s="5">
        <f t="shared" si="10"/>
        <v>15</v>
      </c>
      <c r="E161" s="5">
        <f t="shared" si="11"/>
        <v>5</v>
      </c>
      <c r="F161" s="5">
        <f t="shared" si="12"/>
        <v>63</v>
      </c>
      <c r="G161" s="5">
        <f t="shared" si="13"/>
        <v>94</v>
      </c>
      <c r="H161" s="5">
        <f t="shared" si="14"/>
        <v>28</v>
      </c>
    </row>
    <row r="162" spans="1:8" x14ac:dyDescent="0.35">
      <c r="A162" s="5">
        <v>161</v>
      </c>
      <c r="B162" s="5" t="s">
        <v>163</v>
      </c>
      <c r="C162" s="5">
        <v>185</v>
      </c>
      <c r="D162" s="5">
        <f t="shared" si="10"/>
        <v>-57</v>
      </c>
      <c r="E162" s="5">
        <f t="shared" si="11"/>
        <v>-72</v>
      </c>
      <c r="F162" s="5">
        <f t="shared" si="12"/>
        <v>-12</v>
      </c>
      <c r="G162" s="5">
        <f t="shared" si="13"/>
        <v>-75</v>
      </c>
      <c r="H162" s="5">
        <f t="shared" si="14"/>
        <v>19</v>
      </c>
    </row>
    <row r="163" spans="1:8" x14ac:dyDescent="0.35">
      <c r="A163" s="5">
        <v>162</v>
      </c>
      <c r="B163" s="5" t="s">
        <v>164</v>
      </c>
      <c r="C163" s="5">
        <v>175</v>
      </c>
      <c r="D163" s="5">
        <f t="shared" si="10"/>
        <v>-10</v>
      </c>
      <c r="E163" s="5">
        <f t="shared" si="11"/>
        <v>47</v>
      </c>
      <c r="F163" s="5">
        <f t="shared" si="12"/>
        <v>7</v>
      </c>
      <c r="G163" s="5">
        <f t="shared" si="13"/>
        <v>19</v>
      </c>
      <c r="H163" s="5">
        <f t="shared" si="14"/>
        <v>-56</v>
      </c>
    </row>
    <row r="164" spans="1:8" x14ac:dyDescent="0.35">
      <c r="A164" s="5">
        <v>163</v>
      </c>
      <c r="B164" s="5" t="s">
        <v>165</v>
      </c>
      <c r="C164" s="5">
        <v>252</v>
      </c>
      <c r="D164" s="5">
        <f t="shared" si="10"/>
        <v>77</v>
      </c>
      <c r="E164" s="5">
        <f t="shared" si="11"/>
        <v>87</v>
      </c>
      <c r="F164" s="5">
        <f t="shared" si="12"/>
        <v>2</v>
      </c>
      <c r="G164" s="5">
        <f t="shared" si="13"/>
        <v>-5</v>
      </c>
      <c r="H164" s="5">
        <f t="shared" si="14"/>
        <v>14</v>
      </c>
    </row>
    <row r="165" spans="1:8" x14ac:dyDescent="0.35">
      <c r="A165" s="5">
        <v>164</v>
      </c>
      <c r="B165" s="5" t="s">
        <v>166</v>
      </c>
      <c r="C165" s="5">
        <v>319</v>
      </c>
      <c r="D165" s="5">
        <f t="shared" si="10"/>
        <v>67</v>
      </c>
      <c r="E165" s="5">
        <f t="shared" si="11"/>
        <v>-10</v>
      </c>
      <c r="F165" s="5">
        <f t="shared" si="12"/>
        <v>108</v>
      </c>
      <c r="G165" s="5">
        <f t="shared" si="13"/>
        <v>106</v>
      </c>
      <c r="H165" s="5">
        <f t="shared" si="14"/>
        <v>101</v>
      </c>
    </row>
    <row r="166" spans="1:8" x14ac:dyDescent="0.35">
      <c r="A166" s="5">
        <v>165</v>
      </c>
      <c r="B166" s="5" t="s">
        <v>167</v>
      </c>
      <c r="C166" s="5">
        <v>202</v>
      </c>
      <c r="D166" s="5">
        <f t="shared" si="10"/>
        <v>-117</v>
      </c>
      <c r="E166" s="5">
        <f t="shared" si="11"/>
        <v>-184</v>
      </c>
      <c r="F166" s="5">
        <f t="shared" si="12"/>
        <v>-58</v>
      </c>
      <c r="G166" s="5">
        <f t="shared" si="13"/>
        <v>-166</v>
      </c>
      <c r="H166" s="5">
        <f t="shared" si="14"/>
        <v>-60</v>
      </c>
    </row>
    <row r="167" spans="1:8" x14ac:dyDescent="0.35">
      <c r="A167" s="5">
        <v>166</v>
      </c>
      <c r="B167" s="5" t="s">
        <v>168</v>
      </c>
      <c r="C167" s="5">
        <v>254</v>
      </c>
      <c r="D167" s="5">
        <f t="shared" si="10"/>
        <v>52</v>
      </c>
      <c r="E167" s="5">
        <f t="shared" si="11"/>
        <v>169</v>
      </c>
      <c r="F167" s="5">
        <f t="shared" si="12"/>
        <v>20</v>
      </c>
      <c r="G167" s="5">
        <f t="shared" si="13"/>
        <v>78</v>
      </c>
      <c r="H167" s="5">
        <f t="shared" si="14"/>
        <v>-88</v>
      </c>
    </row>
    <row r="168" spans="1:8" x14ac:dyDescent="0.35">
      <c r="A168" s="5">
        <v>167</v>
      </c>
      <c r="B168" s="5" t="s">
        <v>169</v>
      </c>
      <c r="C168" s="5">
        <v>336</v>
      </c>
      <c r="D168" s="5">
        <f t="shared" si="10"/>
        <v>82</v>
      </c>
      <c r="E168" s="5">
        <f t="shared" si="11"/>
        <v>30</v>
      </c>
      <c r="F168" s="5">
        <f t="shared" si="12"/>
        <v>31</v>
      </c>
      <c r="G168" s="5">
        <f t="shared" si="13"/>
        <v>11</v>
      </c>
      <c r="H168" s="5">
        <f t="shared" si="14"/>
        <v>89</v>
      </c>
    </row>
    <row r="169" spans="1:8" x14ac:dyDescent="0.35">
      <c r="A169" s="5">
        <v>168</v>
      </c>
      <c r="B169" s="5" t="s">
        <v>170</v>
      </c>
      <c r="C169" s="5">
        <v>431</v>
      </c>
      <c r="D169" s="5">
        <f t="shared" si="10"/>
        <v>95</v>
      </c>
      <c r="E169" s="5">
        <f t="shared" si="11"/>
        <v>13</v>
      </c>
      <c r="F169" s="5">
        <f t="shared" si="12"/>
        <v>84</v>
      </c>
      <c r="G169" s="5">
        <f t="shared" si="13"/>
        <v>53</v>
      </c>
      <c r="H169" s="5">
        <f t="shared" si="14"/>
        <v>64</v>
      </c>
    </row>
    <row r="170" spans="1:8" x14ac:dyDescent="0.35">
      <c r="A170" s="5">
        <v>169</v>
      </c>
      <c r="B170" s="5" t="s">
        <v>171</v>
      </c>
      <c r="C170" s="5">
        <v>150</v>
      </c>
      <c r="D170" s="5">
        <f t="shared" si="10"/>
        <v>-281</v>
      </c>
      <c r="E170" s="5">
        <f t="shared" si="11"/>
        <v>-376</v>
      </c>
      <c r="F170" s="5">
        <f t="shared" si="12"/>
        <v>-53</v>
      </c>
      <c r="G170" s="5">
        <f t="shared" si="13"/>
        <v>-137</v>
      </c>
      <c r="H170" s="5">
        <f t="shared" si="14"/>
        <v>-84</v>
      </c>
    </row>
    <row r="171" spans="1:8" x14ac:dyDescent="0.35">
      <c r="A171" s="5">
        <v>170</v>
      </c>
      <c r="B171" s="5" t="s">
        <v>172</v>
      </c>
      <c r="C171" s="5">
        <v>280</v>
      </c>
      <c r="D171" s="5">
        <f t="shared" si="10"/>
        <v>130</v>
      </c>
      <c r="E171" s="5">
        <f t="shared" si="11"/>
        <v>411</v>
      </c>
      <c r="F171" s="5">
        <f t="shared" si="12"/>
        <v>63</v>
      </c>
      <c r="G171" s="5">
        <f t="shared" si="13"/>
        <v>116</v>
      </c>
      <c r="H171" s="5">
        <f t="shared" si="14"/>
        <v>-21</v>
      </c>
    </row>
    <row r="172" spans="1:8" x14ac:dyDescent="0.35">
      <c r="A172" s="5">
        <v>171</v>
      </c>
      <c r="B172" s="5" t="s">
        <v>173</v>
      </c>
      <c r="C172" s="5">
        <v>187</v>
      </c>
      <c r="D172" s="5">
        <f t="shared" si="10"/>
        <v>-93</v>
      </c>
      <c r="E172" s="5">
        <f t="shared" si="11"/>
        <v>-223</v>
      </c>
      <c r="F172" s="5">
        <f t="shared" si="12"/>
        <v>-40</v>
      </c>
      <c r="G172" s="5">
        <f t="shared" si="13"/>
        <v>-103</v>
      </c>
      <c r="H172" s="5">
        <f t="shared" si="14"/>
        <v>13</v>
      </c>
    </row>
    <row r="173" spans="1:8" x14ac:dyDescent="0.35">
      <c r="A173" s="5">
        <v>172</v>
      </c>
      <c r="B173" s="5" t="s">
        <v>174</v>
      </c>
      <c r="C173" s="5">
        <v>279</v>
      </c>
      <c r="D173" s="5">
        <f t="shared" si="10"/>
        <v>92</v>
      </c>
      <c r="E173" s="5">
        <f t="shared" si="11"/>
        <v>185</v>
      </c>
      <c r="F173" s="5">
        <f t="shared" si="12"/>
        <v>37</v>
      </c>
      <c r="G173" s="5">
        <f t="shared" si="13"/>
        <v>77</v>
      </c>
      <c r="H173" s="5">
        <f t="shared" si="14"/>
        <v>-26</v>
      </c>
    </row>
    <row r="174" spans="1:8" x14ac:dyDescent="0.35">
      <c r="A174" s="5">
        <v>173</v>
      </c>
      <c r="B174" s="5" t="s">
        <v>175</v>
      </c>
      <c r="C174" s="5">
        <v>193</v>
      </c>
      <c r="D174" s="5">
        <f t="shared" si="10"/>
        <v>-86</v>
      </c>
      <c r="E174" s="5">
        <f t="shared" si="11"/>
        <v>-178</v>
      </c>
      <c r="F174" s="5">
        <f t="shared" si="12"/>
        <v>8</v>
      </c>
      <c r="G174" s="5">
        <f t="shared" si="13"/>
        <v>-29</v>
      </c>
      <c r="H174" s="5">
        <f t="shared" si="14"/>
        <v>48</v>
      </c>
    </row>
    <row r="175" spans="1:8" x14ac:dyDescent="0.35">
      <c r="A175" s="5">
        <v>174</v>
      </c>
      <c r="B175" s="5" t="s">
        <v>176</v>
      </c>
      <c r="C175" s="5">
        <v>227</v>
      </c>
      <c r="D175" s="5">
        <f t="shared" si="10"/>
        <v>34</v>
      </c>
      <c r="E175" s="5">
        <f t="shared" si="11"/>
        <v>120</v>
      </c>
      <c r="F175" s="5">
        <f t="shared" si="12"/>
        <v>52</v>
      </c>
      <c r="G175" s="5">
        <f t="shared" si="13"/>
        <v>44</v>
      </c>
      <c r="H175" s="5">
        <f t="shared" si="14"/>
        <v>15</v>
      </c>
    </row>
    <row r="176" spans="1:8" x14ac:dyDescent="0.35">
      <c r="A176" s="5">
        <v>175</v>
      </c>
      <c r="B176" s="5" t="s">
        <v>177</v>
      </c>
      <c r="C176" s="5">
        <v>225</v>
      </c>
      <c r="D176" s="5">
        <f t="shared" si="10"/>
        <v>-2</v>
      </c>
      <c r="E176" s="5">
        <f t="shared" si="11"/>
        <v>-36</v>
      </c>
      <c r="F176" s="5">
        <f t="shared" si="12"/>
        <v>-27</v>
      </c>
      <c r="G176" s="5">
        <f t="shared" si="13"/>
        <v>-79</v>
      </c>
      <c r="H176" s="5">
        <f t="shared" si="14"/>
        <v>-35</v>
      </c>
    </row>
    <row r="179" spans="2:8" x14ac:dyDescent="0.35">
      <c r="B179" t="s">
        <v>220</v>
      </c>
      <c r="C179">
        <f>_xlfn.VAR.P(C2:C176)</f>
        <v>15415.439542857142</v>
      </c>
      <c r="D179">
        <f>_xlfn.VAR.P(D3:D176)</f>
        <v>6530.6859558726383</v>
      </c>
      <c r="E179">
        <f>_xlfn.VAR.P(E4:E176)</f>
        <v>17615.663537037657</v>
      </c>
      <c r="F179">
        <f>_xlfn.VAR.P(F14:F176)</f>
        <v>7602.754864691934</v>
      </c>
      <c r="G179" s="8">
        <f>_xlfn.VAR.P(G15:G176)</f>
        <v>4845.7021795458013</v>
      </c>
      <c r="H179">
        <f>_xlfn.VAR.P(H16:H176)</f>
        <v>4995.2435477026347</v>
      </c>
    </row>
    <row r="180" spans="2:8" x14ac:dyDescent="0.35">
      <c r="G180" t="s">
        <v>222</v>
      </c>
    </row>
    <row r="181" spans="2:8" x14ac:dyDescent="0.35">
      <c r="B181" t="s">
        <v>221</v>
      </c>
      <c r="C181" s="8">
        <f>MIN(C179:H179)</f>
        <v>4845.7021795458013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5475E-1E4A-49FB-8CCA-D1E6F287B9B9}">
  <dimension ref="A1:M194"/>
  <sheetViews>
    <sheetView topLeftCell="A158" workbookViewId="0">
      <selection activeCell="L170" sqref="L170"/>
    </sheetView>
  </sheetViews>
  <sheetFormatPr defaultRowHeight="14.5" x14ac:dyDescent="0.35"/>
  <cols>
    <col min="3" max="3" width="11.36328125" customWidth="1"/>
    <col min="4" max="4" width="11.7265625" customWidth="1"/>
    <col min="6" max="6" width="14.36328125" customWidth="1"/>
    <col min="7" max="7" width="17.1796875" customWidth="1"/>
  </cols>
  <sheetData>
    <row r="1" spans="1:9" x14ac:dyDescent="0.35">
      <c r="A1" s="14" t="s">
        <v>0</v>
      </c>
      <c r="B1" s="14" t="s">
        <v>1</v>
      </c>
      <c r="C1" s="14" t="s">
        <v>2</v>
      </c>
      <c r="D1" s="14" t="s">
        <v>190</v>
      </c>
      <c r="E1" s="14" t="s">
        <v>191</v>
      </c>
      <c r="F1" s="14" t="s">
        <v>194</v>
      </c>
      <c r="G1" s="14" t="s">
        <v>209</v>
      </c>
      <c r="H1" s="14" t="s">
        <v>213</v>
      </c>
      <c r="I1" s="14" t="s">
        <v>214</v>
      </c>
    </row>
    <row r="2" spans="1:9" x14ac:dyDescent="0.35">
      <c r="A2" s="5">
        <v>1</v>
      </c>
      <c r="B2" s="5" t="s">
        <v>3</v>
      </c>
      <c r="C2" s="5">
        <v>85</v>
      </c>
      <c r="D2" s="5"/>
      <c r="E2" s="5"/>
      <c r="F2" s="5"/>
      <c r="G2" s="5"/>
      <c r="H2" s="5"/>
      <c r="I2" s="5"/>
    </row>
    <row r="3" spans="1:9" x14ac:dyDescent="0.35">
      <c r="A3" s="5">
        <v>2</v>
      </c>
      <c r="B3" s="5" t="s">
        <v>4</v>
      </c>
      <c r="C3" s="5">
        <v>89</v>
      </c>
      <c r="D3" s="5"/>
      <c r="E3" s="5"/>
      <c r="F3" s="5"/>
      <c r="G3" s="5"/>
      <c r="H3" s="5"/>
      <c r="I3" s="5"/>
    </row>
    <row r="4" spans="1:9" x14ac:dyDescent="0.35">
      <c r="A4" s="5">
        <v>3</v>
      </c>
      <c r="B4" s="5" t="s">
        <v>5</v>
      </c>
      <c r="C4" s="5">
        <v>109</v>
      </c>
      <c r="D4" s="5"/>
      <c r="E4" s="5"/>
      <c r="F4" s="5"/>
      <c r="G4" s="5"/>
      <c r="H4" s="5"/>
      <c r="I4" s="5"/>
    </row>
    <row r="5" spans="1:9" x14ac:dyDescent="0.35">
      <c r="A5" s="5">
        <v>4</v>
      </c>
      <c r="B5" s="5" t="s">
        <v>6</v>
      </c>
      <c r="C5" s="5">
        <v>95</v>
      </c>
      <c r="D5" s="5"/>
      <c r="E5" s="5"/>
      <c r="F5" s="5"/>
      <c r="G5" s="5"/>
      <c r="H5" s="5"/>
      <c r="I5" s="5"/>
    </row>
    <row r="6" spans="1:9" x14ac:dyDescent="0.35">
      <c r="A6" s="5">
        <v>5</v>
      </c>
      <c r="B6" s="5" t="s">
        <v>7</v>
      </c>
      <c r="C6" s="5">
        <v>91</v>
      </c>
      <c r="D6" s="5"/>
      <c r="E6" s="5"/>
      <c r="F6" s="5"/>
      <c r="G6" s="5"/>
      <c r="H6" s="5"/>
      <c r="I6" s="5"/>
    </row>
    <row r="7" spans="1:9" x14ac:dyDescent="0.35">
      <c r="A7" s="5">
        <v>6</v>
      </c>
      <c r="B7" s="5" t="s">
        <v>8</v>
      </c>
      <c r="C7" s="5">
        <v>95</v>
      </c>
      <c r="D7" s="5"/>
      <c r="E7" s="5"/>
      <c r="F7" s="5"/>
      <c r="G7" s="5"/>
      <c r="H7" s="5"/>
      <c r="I7" s="5"/>
    </row>
    <row r="8" spans="1:9" x14ac:dyDescent="0.35">
      <c r="A8" s="5">
        <v>7</v>
      </c>
      <c r="B8" s="5" t="s">
        <v>9</v>
      </c>
      <c r="C8" s="5">
        <v>96</v>
      </c>
      <c r="D8" s="5">
        <f>(0.5*C2+SUM(C3:C13)+0.5*C14)/12</f>
        <v>114.45833333333333</v>
      </c>
      <c r="E8" s="5">
        <f>C8/D8</f>
        <v>0.83873316345103754</v>
      </c>
      <c r="F8" s="5">
        <v>1.0347379148374389</v>
      </c>
      <c r="G8" s="5">
        <f>$D$192*$D$193^A8+$D$194</f>
        <v>121.60107961063864</v>
      </c>
      <c r="H8" s="5">
        <f>G8*F8</f>
        <v>125.82524755829363</v>
      </c>
      <c r="I8" s="5">
        <f>ABS(C8-H8)*100/C8</f>
        <v>31.067966206555862</v>
      </c>
    </row>
    <row r="9" spans="1:9" x14ac:dyDescent="0.35">
      <c r="A9" s="5">
        <v>8</v>
      </c>
      <c r="B9" s="5" t="s">
        <v>10</v>
      </c>
      <c r="C9" s="5">
        <v>128</v>
      </c>
      <c r="D9" s="5">
        <f t="shared" ref="D9:D72" si="0">(0.5*C3+SUM(C4:C14)+0.5*C15)/12</f>
        <v>118.95833333333333</v>
      </c>
      <c r="E9" s="5">
        <f t="shared" ref="E9:E72" si="1">C9/D9</f>
        <v>1.0760070052539406</v>
      </c>
      <c r="F9" s="5">
        <v>1.1170703614645405</v>
      </c>
      <c r="G9" s="5">
        <f t="shared" ref="G9:G72" si="2">$D$192*$D$193^A9+$D$194</f>
        <v>122.35311953767336</v>
      </c>
      <c r="H9" s="5">
        <f t="shared" ref="H9:H72" si="3">G9*F9</f>
        <v>136.67704346826292</v>
      </c>
      <c r="I9" s="5">
        <f t="shared" ref="I9:I72" si="4">ABS(C9-H9)*100/C9</f>
        <v>6.7789402095804085</v>
      </c>
    </row>
    <row r="10" spans="1:9" x14ac:dyDescent="0.35">
      <c r="A10" s="5">
        <v>9</v>
      </c>
      <c r="B10" s="5" t="s">
        <v>11</v>
      </c>
      <c r="C10" s="5">
        <v>124</v>
      </c>
      <c r="D10" s="5">
        <f t="shared" si="0"/>
        <v>122.66666666666667</v>
      </c>
      <c r="E10" s="5">
        <f t="shared" si="1"/>
        <v>1.0108695652173914</v>
      </c>
      <c r="F10" s="5">
        <v>1.0564348397703072</v>
      </c>
      <c r="G10" s="5">
        <f t="shared" si="2"/>
        <v>123.10608522585824</v>
      </c>
      <c r="H10" s="5">
        <f t="shared" si="3"/>
        <v>130.05355742032933</v>
      </c>
      <c r="I10" s="5">
        <f t="shared" si="4"/>
        <v>4.8819011454268759</v>
      </c>
    </row>
    <row r="11" spans="1:9" x14ac:dyDescent="0.35">
      <c r="A11" s="5">
        <v>10</v>
      </c>
      <c r="B11" s="5" t="s">
        <v>12</v>
      </c>
      <c r="C11" s="5">
        <v>111</v>
      </c>
      <c r="D11" s="5">
        <f t="shared" si="0"/>
        <v>126.125</v>
      </c>
      <c r="E11" s="5">
        <f t="shared" si="1"/>
        <v>0.88007928642220024</v>
      </c>
      <c r="F11" s="5">
        <v>1.0136716055718631</v>
      </c>
      <c r="G11" s="5">
        <f t="shared" si="2"/>
        <v>123.85997781480535</v>
      </c>
      <c r="H11" s="5">
        <f t="shared" si="3"/>
        <v>125.55334257762908</v>
      </c>
      <c r="I11" s="5">
        <f t="shared" si="4"/>
        <v>13.11111943930548</v>
      </c>
    </row>
    <row r="12" spans="1:9" x14ac:dyDescent="0.35">
      <c r="A12" s="5">
        <v>11</v>
      </c>
      <c r="B12" s="5" t="s">
        <v>13</v>
      </c>
      <c r="C12" s="5">
        <v>178</v>
      </c>
      <c r="D12" s="5">
        <f t="shared" si="0"/>
        <v>127.66666666666667</v>
      </c>
      <c r="E12" s="5">
        <f t="shared" si="1"/>
        <v>1.3942558746736291</v>
      </c>
      <c r="F12" s="5">
        <v>1.2364388325050961</v>
      </c>
      <c r="G12" s="5">
        <f t="shared" si="2"/>
        <v>124.61479844552923</v>
      </c>
      <c r="H12" s="5">
        <f t="shared" si="3"/>
        <v>154.07857590284803</v>
      </c>
      <c r="I12" s="5">
        <f t="shared" si="4"/>
        <v>13.43900230177077</v>
      </c>
    </row>
    <row r="13" spans="1:9" x14ac:dyDescent="0.35">
      <c r="A13" s="5">
        <v>12</v>
      </c>
      <c r="B13" s="5" t="s">
        <v>14</v>
      </c>
      <c r="C13" s="5">
        <v>140</v>
      </c>
      <c r="D13" s="5">
        <f t="shared" si="0"/>
        <v>127.625</v>
      </c>
      <c r="E13" s="5">
        <f t="shared" si="1"/>
        <v>1.0969637610186092</v>
      </c>
      <c r="F13" s="5">
        <v>1.4866766533435101</v>
      </c>
      <c r="G13" s="5">
        <f t="shared" si="2"/>
        <v>125.37054826044982</v>
      </c>
      <c r="H13" s="5">
        <f t="shared" si="3"/>
        <v>186.38546711568657</v>
      </c>
      <c r="I13" s="5">
        <f t="shared" si="4"/>
        <v>33.132476511204693</v>
      </c>
    </row>
    <row r="14" spans="1:9" x14ac:dyDescent="0.35">
      <c r="A14" s="5">
        <v>13</v>
      </c>
      <c r="B14" s="5" t="s">
        <v>15</v>
      </c>
      <c r="C14" s="5">
        <v>150</v>
      </c>
      <c r="D14" s="5">
        <f t="shared" si="0"/>
        <v>128.125</v>
      </c>
      <c r="E14" s="5">
        <f t="shared" si="1"/>
        <v>1.1707317073170731</v>
      </c>
      <c r="F14" s="5">
        <v>0.85942754125344634</v>
      </c>
      <c r="G14" s="5">
        <f t="shared" si="2"/>
        <v>126.12722840339234</v>
      </c>
      <c r="H14" s="5">
        <f t="shared" si="3"/>
        <v>108.39721379183932</v>
      </c>
      <c r="I14" s="5">
        <f t="shared" si="4"/>
        <v>27.735190805440453</v>
      </c>
    </row>
    <row r="15" spans="1:9" x14ac:dyDescent="0.35">
      <c r="A15" s="5">
        <v>14</v>
      </c>
      <c r="B15" s="5" t="s">
        <v>16</v>
      </c>
      <c r="C15" s="5">
        <v>132</v>
      </c>
      <c r="D15" s="5">
        <f t="shared" si="0"/>
        <v>129.79166666666666</v>
      </c>
      <c r="E15" s="5">
        <f t="shared" si="1"/>
        <v>1.0170144462279294</v>
      </c>
      <c r="F15" s="5">
        <v>0.810978947000767</v>
      </c>
      <c r="G15" s="5">
        <f t="shared" si="2"/>
        <v>126.88484001959091</v>
      </c>
      <c r="H15" s="5">
        <f t="shared" si="3"/>
        <v>102.90093394944861</v>
      </c>
      <c r="I15" s="5">
        <f t="shared" si="4"/>
        <v>22.044747007993475</v>
      </c>
    </row>
    <row r="16" spans="1:9" x14ac:dyDescent="0.35">
      <c r="A16" s="5">
        <v>15</v>
      </c>
      <c r="B16" s="5" t="s">
        <v>17</v>
      </c>
      <c r="C16" s="5">
        <v>155</v>
      </c>
      <c r="D16" s="5">
        <f t="shared" si="0"/>
        <v>130.875</v>
      </c>
      <c r="E16" s="5">
        <f t="shared" si="1"/>
        <v>1.1843361986628462</v>
      </c>
      <c r="F16" s="5">
        <v>0.9350676841091804</v>
      </c>
      <c r="G16" s="5">
        <f t="shared" si="2"/>
        <v>127.64338425568906</v>
      </c>
      <c r="H16" s="5">
        <f t="shared" si="3"/>
        <v>119.35520370782538</v>
      </c>
      <c r="I16" s="5">
        <f t="shared" si="4"/>
        <v>22.996642769144916</v>
      </c>
    </row>
    <row r="17" spans="1:9" x14ac:dyDescent="0.35">
      <c r="A17" s="5">
        <v>16</v>
      </c>
      <c r="B17" s="5" t="s">
        <v>18</v>
      </c>
      <c r="C17" s="5">
        <v>132</v>
      </c>
      <c r="D17" s="5">
        <f t="shared" si="0"/>
        <v>131.625</v>
      </c>
      <c r="E17" s="5">
        <f t="shared" si="1"/>
        <v>1.0028490028490029</v>
      </c>
      <c r="F17" s="5">
        <v>0.85759466983106636</v>
      </c>
      <c r="G17" s="5">
        <f t="shared" si="2"/>
        <v>128.40286225974182</v>
      </c>
      <c r="H17" s="5">
        <f t="shared" si="3"/>
        <v>110.11761026500719</v>
      </c>
      <c r="I17" s="5">
        <f t="shared" si="4"/>
        <v>16.577567981055161</v>
      </c>
    </row>
    <row r="18" spans="1:9" x14ac:dyDescent="0.35">
      <c r="A18" s="5">
        <v>17</v>
      </c>
      <c r="B18" s="5" t="s">
        <v>19</v>
      </c>
      <c r="C18" s="5">
        <v>91</v>
      </c>
      <c r="D18" s="5">
        <f t="shared" si="0"/>
        <v>131.25</v>
      </c>
      <c r="E18" s="5">
        <f t="shared" si="1"/>
        <v>0.69333333333333336</v>
      </c>
      <c r="F18" s="5">
        <v>0.81867589990586487</v>
      </c>
      <c r="G18" s="5">
        <f t="shared" si="2"/>
        <v>129.16327518121761</v>
      </c>
      <c r="H18" s="5">
        <f t="shared" si="3"/>
        <v>105.7428605437722</v>
      </c>
      <c r="I18" s="5">
        <f t="shared" si="4"/>
        <v>16.200945652496916</v>
      </c>
    </row>
    <row r="19" spans="1:9" x14ac:dyDescent="0.35">
      <c r="A19" s="5">
        <v>18</v>
      </c>
      <c r="B19" s="5" t="s">
        <v>20</v>
      </c>
      <c r="C19" s="5">
        <v>94</v>
      </c>
      <c r="D19" s="5">
        <f t="shared" si="0"/>
        <v>131.04166666666666</v>
      </c>
      <c r="E19" s="5">
        <f t="shared" si="1"/>
        <v>0.71732909379968213</v>
      </c>
      <c r="F19" s="5">
        <v>0.77322505040691902</v>
      </c>
      <c r="G19" s="5">
        <f t="shared" si="2"/>
        <v>129.92462417099978</v>
      </c>
      <c r="H19" s="5">
        <f t="shared" si="3"/>
        <v>100.46097407372132</v>
      </c>
      <c r="I19" s="5">
        <f t="shared" si="4"/>
        <v>6.8733766741716149</v>
      </c>
    </row>
    <row r="20" spans="1:9" x14ac:dyDescent="0.35">
      <c r="A20" s="5">
        <v>19</v>
      </c>
      <c r="B20" s="5" t="s">
        <v>21</v>
      </c>
      <c r="C20" s="5">
        <v>109</v>
      </c>
      <c r="D20" s="5">
        <f t="shared" si="0"/>
        <v>129.95833333333334</v>
      </c>
      <c r="E20" s="5">
        <f t="shared" si="1"/>
        <v>0.83873036229560749</v>
      </c>
      <c r="F20" s="5">
        <v>1.0347379148374389</v>
      </c>
      <c r="G20" s="5">
        <f t="shared" si="2"/>
        <v>130.6869103813882</v>
      </c>
      <c r="H20" s="5">
        <f t="shared" si="3"/>
        <v>135.22670114458487</v>
      </c>
      <c r="I20" s="5">
        <f t="shared" si="4"/>
        <v>24.06119371062832</v>
      </c>
    </row>
    <row r="21" spans="1:9" x14ac:dyDescent="0.35">
      <c r="A21" s="5">
        <v>20</v>
      </c>
      <c r="B21" s="5" t="s">
        <v>22</v>
      </c>
      <c r="C21" s="5">
        <v>155</v>
      </c>
      <c r="D21" s="5">
        <f t="shared" si="0"/>
        <v>127.54166666666667</v>
      </c>
      <c r="E21" s="5">
        <f t="shared" si="1"/>
        <v>1.2152891212022214</v>
      </c>
      <c r="F21" s="5">
        <v>1.1170703614645405</v>
      </c>
      <c r="G21" s="5">
        <f t="shared" si="2"/>
        <v>131.4501349661017</v>
      </c>
      <c r="H21" s="5">
        <f t="shared" si="3"/>
        <v>146.83904978114586</v>
      </c>
      <c r="I21" s="5">
        <f t="shared" si="4"/>
        <v>5.2651291734542838</v>
      </c>
    </row>
    <row r="22" spans="1:9" x14ac:dyDescent="0.35">
      <c r="A22" s="5">
        <v>21</v>
      </c>
      <c r="B22" s="5" t="s">
        <v>23</v>
      </c>
      <c r="C22" s="5">
        <v>123</v>
      </c>
      <c r="D22" s="5">
        <f t="shared" si="0"/>
        <v>126</v>
      </c>
      <c r="E22" s="5">
        <f t="shared" si="1"/>
        <v>0.97619047619047616</v>
      </c>
      <c r="F22" s="5">
        <v>1.0564348397703072</v>
      </c>
      <c r="G22" s="5">
        <f t="shared" si="2"/>
        <v>132.21429908027892</v>
      </c>
      <c r="H22" s="5">
        <f t="shared" si="3"/>
        <v>139.67579186421793</v>
      </c>
      <c r="I22" s="5">
        <f t="shared" si="4"/>
        <v>13.557554361152786</v>
      </c>
    </row>
    <row r="23" spans="1:9" x14ac:dyDescent="0.35">
      <c r="A23" s="5">
        <v>22</v>
      </c>
      <c r="B23" s="5" t="s">
        <v>24</v>
      </c>
      <c r="C23" s="5">
        <v>130</v>
      </c>
      <c r="D23" s="5">
        <f t="shared" si="0"/>
        <v>124</v>
      </c>
      <c r="E23" s="5">
        <f t="shared" si="1"/>
        <v>1.0483870967741935</v>
      </c>
      <c r="F23" s="5">
        <v>1.0136716055718631</v>
      </c>
      <c r="G23" s="5">
        <f t="shared" si="2"/>
        <v>132.97940388048073</v>
      </c>
      <c r="H23" s="5">
        <f t="shared" si="3"/>
        <v>134.79744583951614</v>
      </c>
      <c r="I23" s="5">
        <f t="shared" si="4"/>
        <v>3.6903429534739565</v>
      </c>
    </row>
    <row r="24" spans="1:9" x14ac:dyDescent="0.35">
      <c r="A24" s="5">
        <v>23</v>
      </c>
      <c r="B24" s="5" t="s">
        <v>25</v>
      </c>
      <c r="C24" s="5">
        <v>150</v>
      </c>
      <c r="D24" s="5">
        <f t="shared" si="0"/>
        <v>123.875</v>
      </c>
      <c r="E24" s="5">
        <f t="shared" si="1"/>
        <v>1.2108980827447022</v>
      </c>
      <c r="F24" s="5">
        <v>1.2364388325050961</v>
      </c>
      <c r="G24" s="5">
        <f t="shared" si="2"/>
        <v>133.74545052469171</v>
      </c>
      <c r="H24" s="5">
        <f t="shared" si="3"/>
        <v>165.36806869961791</v>
      </c>
      <c r="I24" s="5">
        <f t="shared" si="4"/>
        <v>10.245379133078604</v>
      </c>
    </row>
    <row r="25" spans="1:9" x14ac:dyDescent="0.35">
      <c r="A25" s="5">
        <v>24</v>
      </c>
      <c r="B25" s="5" t="s">
        <v>26</v>
      </c>
      <c r="C25" s="5">
        <v>163</v>
      </c>
      <c r="D25" s="5">
        <f t="shared" si="0"/>
        <v>125.5</v>
      </c>
      <c r="E25" s="5">
        <f t="shared" si="1"/>
        <v>1.298804780876494</v>
      </c>
      <c r="F25" s="5">
        <v>1.4866766533435101</v>
      </c>
      <c r="G25" s="5">
        <f t="shared" si="2"/>
        <v>134.51244017232159</v>
      </c>
      <c r="H25" s="5">
        <f t="shared" si="3"/>
        <v>199.97650438845619</v>
      </c>
      <c r="I25" s="5">
        <f t="shared" si="4"/>
        <v>22.684972017457785</v>
      </c>
    </row>
    <row r="26" spans="1:9" x14ac:dyDescent="0.35">
      <c r="A26" s="5">
        <v>25</v>
      </c>
      <c r="B26" s="5" t="s">
        <v>27</v>
      </c>
      <c r="C26" s="5">
        <v>101</v>
      </c>
      <c r="D26" s="5">
        <f t="shared" si="0"/>
        <v>128.25</v>
      </c>
      <c r="E26" s="5">
        <f t="shared" si="1"/>
        <v>0.78752436647173485</v>
      </c>
      <c r="F26" s="5">
        <v>0.85942754125344634</v>
      </c>
      <c r="G26" s="5">
        <f t="shared" si="2"/>
        <v>135.28037398420781</v>
      </c>
      <c r="H26" s="5">
        <f t="shared" si="3"/>
        <v>116.2636791930944</v>
      </c>
      <c r="I26" s="5">
        <f t="shared" si="4"/>
        <v>15.112553656529112</v>
      </c>
    </row>
    <row r="27" spans="1:9" x14ac:dyDescent="0.35">
      <c r="A27" s="5">
        <v>26</v>
      </c>
      <c r="B27" s="5" t="s">
        <v>28</v>
      </c>
      <c r="C27" s="5">
        <v>123</v>
      </c>
      <c r="D27" s="5">
        <f t="shared" si="0"/>
        <v>130.41666666666666</v>
      </c>
      <c r="E27" s="5">
        <f t="shared" si="1"/>
        <v>0.94313099041533555</v>
      </c>
      <c r="F27" s="5">
        <v>0.810978947000767</v>
      </c>
      <c r="G27" s="5">
        <f t="shared" si="2"/>
        <v>136.04925312261628</v>
      </c>
      <c r="H27" s="5">
        <f t="shared" si="3"/>
        <v>110.33308003762016</v>
      </c>
      <c r="I27" s="5">
        <f t="shared" si="4"/>
        <v>10.298308912503932</v>
      </c>
    </row>
    <row r="28" spans="1:9" x14ac:dyDescent="0.35">
      <c r="A28" s="5">
        <v>27</v>
      </c>
      <c r="B28" s="5" t="s">
        <v>29</v>
      </c>
      <c r="C28" s="5">
        <v>127</v>
      </c>
      <c r="D28" s="5">
        <f t="shared" si="0"/>
        <v>130.95833333333334</v>
      </c>
      <c r="E28" s="5">
        <f t="shared" si="1"/>
        <v>0.96977410117721918</v>
      </c>
      <c r="F28" s="5">
        <v>0.9350676841091804</v>
      </c>
      <c r="G28" s="5">
        <f t="shared" si="2"/>
        <v>136.81907875124421</v>
      </c>
      <c r="H28" s="5">
        <f t="shared" si="3"/>
        <v>127.9350991098775</v>
      </c>
      <c r="I28" s="5">
        <f t="shared" si="4"/>
        <v>0.73629851171456562</v>
      </c>
    </row>
    <row r="29" spans="1:9" x14ac:dyDescent="0.35">
      <c r="A29" s="5">
        <v>28</v>
      </c>
      <c r="B29" s="5" t="s">
        <v>30</v>
      </c>
      <c r="C29" s="5">
        <v>112</v>
      </c>
      <c r="D29" s="5">
        <f t="shared" si="0"/>
        <v>131.66666666666666</v>
      </c>
      <c r="E29" s="5">
        <f t="shared" si="1"/>
        <v>0.85063291139240516</v>
      </c>
      <c r="F29" s="5">
        <v>0.85759466983106636</v>
      </c>
      <c r="G29" s="5">
        <f t="shared" si="2"/>
        <v>137.58985203522116</v>
      </c>
      <c r="H29" s="5">
        <f t="shared" si="3"/>
        <v>117.99632372825076</v>
      </c>
      <c r="I29" s="5">
        <f t="shared" si="4"/>
        <v>5.353860471652462</v>
      </c>
    </row>
    <row r="30" spans="1:9" x14ac:dyDescent="0.35">
      <c r="A30" s="5">
        <v>29</v>
      </c>
      <c r="B30" s="5" t="s">
        <v>31</v>
      </c>
      <c r="C30" s="5">
        <v>108</v>
      </c>
      <c r="D30" s="5">
        <f t="shared" si="0"/>
        <v>133</v>
      </c>
      <c r="E30" s="5">
        <f t="shared" si="1"/>
        <v>0.81203007518796988</v>
      </c>
      <c r="F30" s="5">
        <v>0.81867589990586487</v>
      </c>
      <c r="G30" s="5">
        <f t="shared" si="2"/>
        <v>138.36157414111051</v>
      </c>
      <c r="H30" s="5">
        <f t="shared" si="3"/>
        <v>113.27328622236568</v>
      </c>
      <c r="I30" s="5">
        <f t="shared" si="4"/>
        <v>4.8826724281163747</v>
      </c>
    </row>
    <row r="31" spans="1:9" x14ac:dyDescent="0.35">
      <c r="A31" s="5">
        <v>30</v>
      </c>
      <c r="B31" s="5" t="s">
        <v>32</v>
      </c>
      <c r="C31" s="5">
        <v>116</v>
      </c>
      <c r="D31" s="5">
        <f t="shared" si="0"/>
        <v>135.95833333333334</v>
      </c>
      <c r="E31" s="5">
        <f t="shared" si="1"/>
        <v>0.85320257431811208</v>
      </c>
      <c r="F31" s="5">
        <v>0.77322505040691902</v>
      </c>
      <c r="G31" s="5">
        <f t="shared" si="2"/>
        <v>139.13424623691208</v>
      </c>
      <c r="H31" s="5">
        <f t="shared" si="3"/>
        <v>107.58208455986502</v>
      </c>
      <c r="I31" s="5">
        <f t="shared" si="4"/>
        <v>7.2568236552887724</v>
      </c>
    </row>
    <row r="32" spans="1:9" x14ac:dyDescent="0.35">
      <c r="A32" s="5">
        <v>31</v>
      </c>
      <c r="B32" s="5" t="s">
        <v>33</v>
      </c>
      <c r="C32" s="5">
        <v>153</v>
      </c>
      <c r="D32" s="5">
        <f t="shared" si="0"/>
        <v>139.45833333333334</v>
      </c>
      <c r="E32" s="5">
        <f t="shared" si="1"/>
        <v>1.097101882282641</v>
      </c>
      <c r="F32" s="5">
        <v>1.0347379148374389</v>
      </c>
      <c r="G32" s="5">
        <f t="shared" si="2"/>
        <v>139.9078694920637</v>
      </c>
      <c r="H32" s="5">
        <f t="shared" si="3"/>
        <v>144.76797714756651</v>
      </c>
      <c r="I32" s="5">
        <f t="shared" si="4"/>
        <v>5.3804070930937833</v>
      </c>
    </row>
    <row r="33" spans="1:9" x14ac:dyDescent="0.35">
      <c r="A33" s="5">
        <v>32</v>
      </c>
      <c r="B33" s="5" t="s">
        <v>34</v>
      </c>
      <c r="C33" s="5">
        <v>163</v>
      </c>
      <c r="D33" s="5">
        <f t="shared" si="0"/>
        <v>140.79166666666666</v>
      </c>
      <c r="E33" s="5">
        <f t="shared" si="1"/>
        <v>1.1577389760284109</v>
      </c>
      <c r="F33" s="5">
        <v>1.1170703614645405</v>
      </c>
      <c r="G33" s="5">
        <f t="shared" si="2"/>
        <v>140.68244507744259</v>
      </c>
      <c r="H33" s="5">
        <f t="shared" si="3"/>
        <v>157.15218977437416</v>
      </c>
      <c r="I33" s="5">
        <f t="shared" si="4"/>
        <v>3.5876136353532733</v>
      </c>
    </row>
    <row r="34" spans="1:9" x14ac:dyDescent="0.35">
      <c r="A34" s="5">
        <v>33</v>
      </c>
      <c r="B34" s="5" t="s">
        <v>35</v>
      </c>
      <c r="C34" s="5">
        <v>128</v>
      </c>
      <c r="D34" s="5">
        <f t="shared" si="0"/>
        <v>141.375</v>
      </c>
      <c r="E34" s="5">
        <f t="shared" si="1"/>
        <v>0.905393457117595</v>
      </c>
      <c r="F34" s="5">
        <v>1.0564348397703072</v>
      </c>
      <c r="G34" s="5">
        <f t="shared" si="2"/>
        <v>141.45797416536686</v>
      </c>
      <c r="H34" s="5">
        <f t="shared" si="3"/>
        <v>149.4411322716216</v>
      </c>
      <c r="I34" s="5">
        <f t="shared" si="4"/>
        <v>16.750884587204375</v>
      </c>
    </row>
    <row r="35" spans="1:9" x14ac:dyDescent="0.35">
      <c r="A35" s="5">
        <v>34</v>
      </c>
      <c r="B35" s="5" t="s">
        <v>36</v>
      </c>
      <c r="C35" s="5">
        <v>142</v>
      </c>
      <c r="D35" s="5">
        <f t="shared" si="0"/>
        <v>143.83333333333334</v>
      </c>
      <c r="E35" s="5">
        <f t="shared" si="1"/>
        <v>0.98725376593279257</v>
      </c>
      <c r="F35" s="5">
        <v>1.0136716055718631</v>
      </c>
      <c r="G35" s="5">
        <f t="shared" si="2"/>
        <v>142.23445792959842</v>
      </c>
      <c r="H35" s="5">
        <f t="shared" si="3"/>
        <v>144.17903133713963</v>
      </c>
      <c r="I35" s="5">
        <f t="shared" si="4"/>
        <v>1.5345291106617138</v>
      </c>
    </row>
    <row r="36" spans="1:9" x14ac:dyDescent="0.35">
      <c r="A36" s="5">
        <v>35</v>
      </c>
      <c r="B36" s="5" t="s">
        <v>37</v>
      </c>
      <c r="C36" s="5">
        <v>170</v>
      </c>
      <c r="D36" s="5">
        <f t="shared" si="0"/>
        <v>147.20833333333334</v>
      </c>
      <c r="E36" s="5">
        <f t="shared" si="1"/>
        <v>1.1548259269742427</v>
      </c>
      <c r="F36" s="5">
        <v>1.2364388325050961</v>
      </c>
      <c r="G36" s="5">
        <f t="shared" si="2"/>
        <v>143.0118975453438</v>
      </c>
      <c r="H36" s="5">
        <f t="shared" si="3"/>
        <v>176.82546363530332</v>
      </c>
      <c r="I36" s="5">
        <f t="shared" si="4"/>
        <v>4.0149786090019539</v>
      </c>
    </row>
    <row r="37" spans="1:9" x14ac:dyDescent="0.35">
      <c r="A37" s="5">
        <v>36</v>
      </c>
      <c r="B37" s="5" t="s">
        <v>38</v>
      </c>
      <c r="C37" s="5">
        <v>214</v>
      </c>
      <c r="D37" s="5">
        <f t="shared" si="0"/>
        <v>150.95833333333334</v>
      </c>
      <c r="E37" s="5">
        <f t="shared" si="1"/>
        <v>1.4176097157052165</v>
      </c>
      <c r="F37" s="5">
        <v>1.4866766533435101</v>
      </c>
      <c r="G37" s="5">
        <f t="shared" si="2"/>
        <v>143.79029418925609</v>
      </c>
      <c r="H37" s="5">
        <f t="shared" si="3"/>
        <v>213.76967334856201</v>
      </c>
      <c r="I37" s="5">
        <f t="shared" si="4"/>
        <v>0.10762927637289316</v>
      </c>
    </row>
    <row r="38" spans="1:9" x14ac:dyDescent="0.35">
      <c r="A38" s="5">
        <v>37</v>
      </c>
      <c r="B38" s="5" t="s">
        <v>39</v>
      </c>
      <c r="C38" s="5">
        <v>134</v>
      </c>
      <c r="D38" s="5">
        <f t="shared" si="0"/>
        <v>152.375</v>
      </c>
      <c r="E38" s="5">
        <f>C38/D38</f>
        <v>0.87940935192780967</v>
      </c>
      <c r="F38" s="5">
        <v>0.85942754125344634</v>
      </c>
      <c r="G38" s="5">
        <f t="shared" si="2"/>
        <v>144.56964903943708</v>
      </c>
      <c r="H38" s="5">
        <f t="shared" si="3"/>
        <v>124.24713801383707</v>
      </c>
      <c r="I38" s="5">
        <f t="shared" si="4"/>
        <v>7.2782552135544236</v>
      </c>
    </row>
    <row r="39" spans="1:9" x14ac:dyDescent="0.35">
      <c r="A39" s="5">
        <v>38</v>
      </c>
      <c r="B39" s="5" t="s">
        <v>40</v>
      </c>
      <c r="C39" s="5">
        <v>122</v>
      </c>
      <c r="D39" s="5">
        <f t="shared" si="0"/>
        <v>151.66666666666666</v>
      </c>
      <c r="E39" s="5">
        <f t="shared" si="1"/>
        <v>0.80439560439560442</v>
      </c>
      <c r="F39" s="5">
        <v>0.810978947000767</v>
      </c>
      <c r="G39" s="5">
        <f t="shared" si="2"/>
        <v>145.34996327543854</v>
      </c>
      <c r="H39" s="5">
        <f t="shared" si="3"/>
        <v>117.8757601637153</v>
      </c>
      <c r="I39" s="5">
        <f t="shared" si="4"/>
        <v>3.3805244559710665</v>
      </c>
    </row>
    <row r="40" spans="1:9" x14ac:dyDescent="0.35">
      <c r="A40" s="5">
        <v>39</v>
      </c>
      <c r="B40" s="5" t="s">
        <v>41</v>
      </c>
      <c r="C40" s="5">
        <v>142</v>
      </c>
      <c r="D40" s="5">
        <f t="shared" si="0"/>
        <v>152.91666666666666</v>
      </c>
      <c r="E40" s="5">
        <f t="shared" si="1"/>
        <v>0.9286103542234333</v>
      </c>
      <c r="F40" s="5">
        <v>0.9350676841091804</v>
      </c>
      <c r="G40" s="5">
        <f t="shared" si="2"/>
        <v>146.1312380782648</v>
      </c>
      <c r="H40" s="5">
        <f t="shared" si="3"/>
        <v>136.64259836585035</v>
      </c>
      <c r="I40" s="5">
        <f t="shared" si="4"/>
        <v>3.7728180522180654</v>
      </c>
    </row>
    <row r="41" spans="1:9" x14ac:dyDescent="0.35">
      <c r="A41" s="5">
        <v>40</v>
      </c>
      <c r="B41" s="5" t="s">
        <v>42</v>
      </c>
      <c r="C41" s="5">
        <v>156</v>
      </c>
      <c r="D41" s="5">
        <f t="shared" si="0"/>
        <v>152.79166666666666</v>
      </c>
      <c r="E41" s="5">
        <f t="shared" si="1"/>
        <v>1.0209980910826288</v>
      </c>
      <c r="F41" s="5">
        <v>0.85759466983106636</v>
      </c>
      <c r="G41" s="5">
        <f t="shared" si="2"/>
        <v>146.91347463037312</v>
      </c>
      <c r="H41" s="5">
        <f t="shared" si="3"/>
        <v>125.99221276936957</v>
      </c>
      <c r="I41" s="5">
        <f t="shared" si="4"/>
        <v>19.235761045275915</v>
      </c>
    </row>
    <row r="42" spans="1:9" x14ac:dyDescent="0.35">
      <c r="A42" s="5">
        <v>41</v>
      </c>
      <c r="B42" s="5" t="s">
        <v>43</v>
      </c>
      <c r="C42" s="5">
        <v>145</v>
      </c>
      <c r="D42" s="5">
        <f t="shared" si="0"/>
        <v>151.29166666666666</v>
      </c>
      <c r="E42" s="5">
        <f t="shared" si="1"/>
        <v>0.95841366014871943</v>
      </c>
      <c r="F42" s="5">
        <v>0.81867589990586487</v>
      </c>
      <c r="G42" s="5">
        <f t="shared" si="2"/>
        <v>147.69667411567707</v>
      </c>
      <c r="H42" s="5">
        <f t="shared" si="3"/>
        <v>120.91570759475518</v>
      </c>
      <c r="I42" s="5">
        <f t="shared" si="4"/>
        <v>16.609856831203327</v>
      </c>
    </row>
    <row r="43" spans="1:9" x14ac:dyDescent="0.35">
      <c r="A43" s="5">
        <v>42</v>
      </c>
      <c r="B43" s="5" t="s">
        <v>44</v>
      </c>
      <c r="C43" s="5">
        <v>169</v>
      </c>
      <c r="D43" s="5">
        <f t="shared" si="0"/>
        <v>150.375</v>
      </c>
      <c r="E43" s="5">
        <f t="shared" si="1"/>
        <v>1.1238570241064008</v>
      </c>
      <c r="F43" s="5">
        <v>0.77322505040691902</v>
      </c>
      <c r="G43" s="5">
        <f t="shared" si="2"/>
        <v>148.48083771954759</v>
      </c>
      <c r="H43" s="5">
        <f t="shared" si="3"/>
        <v>114.80910323015875</v>
      </c>
      <c r="I43" s="5">
        <f t="shared" si="4"/>
        <v>32.065619390438606</v>
      </c>
    </row>
    <row r="44" spans="1:9" x14ac:dyDescent="0.35">
      <c r="A44" s="5">
        <v>43</v>
      </c>
      <c r="B44" s="5" t="s">
        <v>45</v>
      </c>
      <c r="C44" s="5">
        <v>134</v>
      </c>
      <c r="D44" s="5">
        <f t="shared" si="0"/>
        <v>149.25</v>
      </c>
      <c r="E44" s="5">
        <f t="shared" si="1"/>
        <v>0.89782244556113899</v>
      </c>
      <c r="F44" s="5">
        <v>1.0347379148374389</v>
      </c>
      <c r="G44" s="5">
        <f t="shared" si="2"/>
        <v>149.26596662881423</v>
      </c>
      <c r="H44" s="5">
        <f t="shared" si="3"/>
        <v>154.45115506569397</v>
      </c>
      <c r="I44" s="5">
        <f t="shared" si="4"/>
        <v>15.262056019174603</v>
      </c>
    </row>
    <row r="45" spans="1:9" x14ac:dyDescent="0.35">
      <c r="A45" s="5">
        <v>44</v>
      </c>
      <c r="B45" s="5" t="s">
        <v>46</v>
      </c>
      <c r="C45" s="5">
        <v>165</v>
      </c>
      <c r="D45" s="5">
        <f t="shared" si="0"/>
        <v>148.91666666666666</v>
      </c>
      <c r="E45" s="5">
        <f t="shared" si="1"/>
        <v>1.1080022383883605</v>
      </c>
      <c r="F45" s="5">
        <v>1.1170703614645405</v>
      </c>
      <c r="G45" s="5">
        <f t="shared" si="2"/>
        <v>150.0520620317684</v>
      </c>
      <c r="H45" s="5">
        <f t="shared" si="3"/>
        <v>167.61871117232718</v>
      </c>
      <c r="I45" s="5">
        <f t="shared" si="4"/>
        <v>1.5870976801982917</v>
      </c>
    </row>
    <row r="46" spans="1:9" x14ac:dyDescent="0.35">
      <c r="A46" s="5">
        <v>45</v>
      </c>
      <c r="B46" s="5" t="s">
        <v>47</v>
      </c>
      <c r="C46" s="5">
        <v>156</v>
      </c>
      <c r="D46" s="5">
        <f t="shared" si="0"/>
        <v>148.875</v>
      </c>
      <c r="E46" s="5">
        <f t="shared" si="1"/>
        <v>1.0478589420654911</v>
      </c>
      <c r="F46" s="5">
        <v>1.0564348397703072</v>
      </c>
      <c r="G46" s="5">
        <f t="shared" si="2"/>
        <v>150.83912511816345</v>
      </c>
      <c r="H46" s="5">
        <f t="shared" si="3"/>
        <v>159.35170697530032</v>
      </c>
      <c r="I46" s="5">
        <f t="shared" si="4"/>
        <v>2.148530112371998</v>
      </c>
    </row>
    <row r="47" spans="1:9" x14ac:dyDescent="0.35">
      <c r="A47" s="5">
        <v>46</v>
      </c>
      <c r="B47" s="5" t="s">
        <v>48</v>
      </c>
      <c r="C47" s="5">
        <v>111</v>
      </c>
      <c r="D47" s="5">
        <f t="shared" si="0"/>
        <v>147.95833333333334</v>
      </c>
      <c r="E47" s="5">
        <f t="shared" si="1"/>
        <v>0.75021120811039144</v>
      </c>
      <c r="F47" s="5">
        <v>1.0136716055718631</v>
      </c>
      <c r="G47" s="5">
        <f t="shared" si="2"/>
        <v>151.6271570792178</v>
      </c>
      <c r="H47" s="5">
        <f t="shared" si="3"/>
        <v>153.70014376478778</v>
      </c>
      <c r="I47" s="5">
        <f t="shared" si="4"/>
        <v>38.4685979862953</v>
      </c>
    </row>
    <row r="48" spans="1:9" x14ac:dyDescent="0.35">
      <c r="A48" s="5">
        <v>47</v>
      </c>
      <c r="B48" s="5" t="s">
        <v>49</v>
      </c>
      <c r="C48" s="5">
        <v>165</v>
      </c>
      <c r="D48" s="5">
        <f t="shared" si="0"/>
        <v>146.41666666666666</v>
      </c>
      <c r="E48" s="5">
        <f t="shared" si="1"/>
        <v>1.1269208878770633</v>
      </c>
      <c r="F48" s="5">
        <v>1.2364388325050961</v>
      </c>
      <c r="G48" s="5">
        <f t="shared" si="2"/>
        <v>152.41615910761652</v>
      </c>
      <c r="H48" s="5">
        <f t="shared" si="3"/>
        <v>188.45325782193234</v>
      </c>
      <c r="I48" s="5">
        <f t="shared" si="4"/>
        <v>14.214095649655963</v>
      </c>
    </row>
    <row r="49" spans="1:9" x14ac:dyDescent="0.35">
      <c r="A49" s="5">
        <v>48</v>
      </c>
      <c r="B49" s="5" t="s">
        <v>50</v>
      </c>
      <c r="C49" s="5">
        <v>197</v>
      </c>
      <c r="D49" s="5">
        <f t="shared" si="0"/>
        <v>144.20833333333334</v>
      </c>
      <c r="E49" s="5">
        <f t="shared" si="1"/>
        <v>1.3660791678705575</v>
      </c>
      <c r="F49" s="5">
        <v>1.4866766533435101</v>
      </c>
      <c r="G49" s="5">
        <f t="shared" si="2"/>
        <v>153.20613239751196</v>
      </c>
      <c r="H49" s="5">
        <f t="shared" si="3"/>
        <v>227.7679801844358</v>
      </c>
      <c r="I49" s="5">
        <f t="shared" si="4"/>
        <v>15.618264053013096</v>
      </c>
    </row>
    <row r="50" spans="1:9" x14ac:dyDescent="0.35">
      <c r="A50" s="5">
        <v>49</v>
      </c>
      <c r="B50" s="5" t="s">
        <v>51</v>
      </c>
      <c r="C50" s="5">
        <v>124</v>
      </c>
      <c r="D50" s="5">
        <f t="shared" si="0"/>
        <v>142.83333333333334</v>
      </c>
      <c r="E50" s="5">
        <f t="shared" si="1"/>
        <v>0.8681446907817969</v>
      </c>
      <c r="F50" s="5">
        <v>0.85942754125344634</v>
      </c>
      <c r="G50" s="5">
        <f t="shared" si="2"/>
        <v>153.99707814452745</v>
      </c>
      <c r="H50" s="5">
        <f t="shared" si="3"/>
        <v>132.34933022996606</v>
      </c>
      <c r="I50" s="5">
        <f t="shared" si="4"/>
        <v>6.7333308306177875</v>
      </c>
    </row>
    <row r="51" spans="1:9" x14ac:dyDescent="0.35">
      <c r="A51" s="5">
        <v>50</v>
      </c>
      <c r="B51" s="5" t="s">
        <v>52</v>
      </c>
      <c r="C51" s="5">
        <v>124</v>
      </c>
      <c r="D51" s="5">
        <f t="shared" si="0"/>
        <v>143.16666666666666</v>
      </c>
      <c r="E51" s="5">
        <f t="shared" si="1"/>
        <v>0.8661233993015135</v>
      </c>
      <c r="F51" s="5">
        <v>0.810978947000767</v>
      </c>
      <c r="G51" s="5">
        <f t="shared" si="2"/>
        <v>154.7889975457573</v>
      </c>
      <c r="H51" s="5">
        <f t="shared" si="3"/>
        <v>125.53061823696257</v>
      </c>
      <c r="I51" s="5">
        <f t="shared" si="4"/>
        <v>1.2343695459375543</v>
      </c>
    </row>
    <row r="52" spans="1:9" x14ac:dyDescent="0.35">
      <c r="A52" s="5">
        <v>51</v>
      </c>
      <c r="B52" s="5" t="s">
        <v>53</v>
      </c>
      <c r="C52" s="5">
        <v>139</v>
      </c>
      <c r="D52" s="5">
        <f t="shared" si="0"/>
        <v>141.58333333333334</v>
      </c>
      <c r="E52" s="5">
        <f t="shared" si="1"/>
        <v>0.98175397292525013</v>
      </c>
      <c r="F52" s="5">
        <v>0.9350676841091804</v>
      </c>
      <c r="G52" s="5">
        <f t="shared" si="2"/>
        <v>155.58189179977012</v>
      </c>
      <c r="H52" s="5">
        <f t="shared" si="3"/>
        <v>145.47959925453614</v>
      </c>
      <c r="I52" s="5">
        <f t="shared" si="4"/>
        <v>4.6615821975080145</v>
      </c>
    </row>
    <row r="53" spans="1:9" x14ac:dyDescent="0.35">
      <c r="A53" s="5">
        <v>52</v>
      </c>
      <c r="B53" s="5" t="s">
        <v>54</v>
      </c>
      <c r="C53" s="5">
        <v>137</v>
      </c>
      <c r="D53" s="5">
        <f t="shared" si="0"/>
        <v>139.70833333333334</v>
      </c>
      <c r="E53" s="5">
        <f t="shared" si="1"/>
        <v>0.98061437518640016</v>
      </c>
      <c r="F53" s="5">
        <v>0.85759466983106636</v>
      </c>
      <c r="G53" s="5">
        <f t="shared" si="2"/>
        <v>156.37576210660961</v>
      </c>
      <c r="H53" s="5">
        <f t="shared" si="3"/>
        <v>134.10702007339924</v>
      </c>
      <c r="I53" s="5">
        <f t="shared" si="4"/>
        <v>2.1116641800005542</v>
      </c>
    </row>
    <row r="54" spans="1:9" x14ac:dyDescent="0.35">
      <c r="A54" s="5">
        <v>53</v>
      </c>
      <c r="B54" s="5" t="s">
        <v>55</v>
      </c>
      <c r="C54" s="5">
        <v>127</v>
      </c>
      <c r="D54" s="5">
        <f t="shared" si="0"/>
        <v>138.91666666666666</v>
      </c>
      <c r="E54" s="5">
        <f t="shared" si="1"/>
        <v>0.9142171565686863</v>
      </c>
      <c r="F54" s="5">
        <v>0.81867589990586487</v>
      </c>
      <c r="G54" s="5">
        <f t="shared" si="2"/>
        <v>157.17060966779673</v>
      </c>
      <c r="H54" s="5">
        <f t="shared" si="3"/>
        <v>128.67179030853691</v>
      </c>
      <c r="I54" s="5">
        <f t="shared" si="4"/>
        <v>1.3163703216826086</v>
      </c>
    </row>
    <row r="55" spans="1:9" x14ac:dyDescent="0.35">
      <c r="A55" s="5">
        <v>54</v>
      </c>
      <c r="B55" s="5" t="s">
        <v>56</v>
      </c>
      <c r="C55" s="5">
        <v>134</v>
      </c>
      <c r="D55" s="5">
        <f t="shared" si="0"/>
        <v>138.125</v>
      </c>
      <c r="E55" s="5">
        <f t="shared" si="1"/>
        <v>0.97013574660633484</v>
      </c>
      <c r="F55" s="5">
        <v>0.77322505040691902</v>
      </c>
      <c r="G55" s="5">
        <f t="shared" si="2"/>
        <v>157.96643568633181</v>
      </c>
      <c r="H55" s="5">
        <f t="shared" si="3"/>
        <v>122.14360519616524</v>
      </c>
      <c r="I55" s="5">
        <f t="shared" si="4"/>
        <v>8.8480558237572833</v>
      </c>
    </row>
    <row r="56" spans="1:9" x14ac:dyDescent="0.35">
      <c r="A56" s="5">
        <v>55</v>
      </c>
      <c r="B56" s="5" t="s">
        <v>57</v>
      </c>
      <c r="C56" s="5">
        <v>136</v>
      </c>
      <c r="D56" s="5">
        <f t="shared" si="0"/>
        <v>137.58333333333334</v>
      </c>
      <c r="E56" s="5">
        <f t="shared" si="1"/>
        <v>0.9884918231374924</v>
      </c>
      <c r="F56" s="5">
        <v>1.0347379148374389</v>
      </c>
      <c r="G56" s="5">
        <f t="shared" si="2"/>
        <v>158.76324136669587</v>
      </c>
      <c r="H56" s="5">
        <f t="shared" si="3"/>
        <v>164.2783453246079</v>
      </c>
      <c r="I56" s="5">
        <f t="shared" si="4"/>
        <v>20.792900973976398</v>
      </c>
    </row>
    <row r="57" spans="1:9" x14ac:dyDescent="0.35">
      <c r="A57" s="5">
        <v>56</v>
      </c>
      <c r="B57" s="5" t="s">
        <v>58</v>
      </c>
      <c r="C57" s="5">
        <v>171</v>
      </c>
      <c r="D57" s="5">
        <f t="shared" si="0"/>
        <v>136.83333333333334</v>
      </c>
      <c r="E57" s="5">
        <f t="shared" si="1"/>
        <v>1.2496954933008526</v>
      </c>
      <c r="F57" s="5">
        <v>1.1170703614645405</v>
      </c>
      <c r="G57" s="5">
        <f t="shared" si="2"/>
        <v>159.56102791485227</v>
      </c>
      <c r="H57" s="5">
        <f t="shared" si="3"/>
        <v>178.24089512849767</v>
      </c>
      <c r="I57" s="5">
        <f t="shared" si="4"/>
        <v>4.2344415956126724</v>
      </c>
    </row>
    <row r="58" spans="1:9" x14ac:dyDescent="0.35">
      <c r="A58" s="5">
        <v>57</v>
      </c>
      <c r="B58" s="5" t="s">
        <v>59</v>
      </c>
      <c r="C58" s="5">
        <v>112</v>
      </c>
      <c r="D58" s="5">
        <f t="shared" si="0"/>
        <v>136</v>
      </c>
      <c r="E58" s="5">
        <f t="shared" si="1"/>
        <v>0.82352941176470584</v>
      </c>
      <c r="F58" s="5">
        <v>1.0564348397703072</v>
      </c>
      <c r="G58" s="5">
        <f t="shared" si="2"/>
        <v>160.35979653824938</v>
      </c>
      <c r="H58" s="5">
        <f t="shared" si="3"/>
        <v>169.40967596148454</v>
      </c>
      <c r="I58" s="5">
        <f t="shared" si="4"/>
        <v>51.258639251325476</v>
      </c>
    </row>
    <row r="59" spans="1:9" x14ac:dyDescent="0.35">
      <c r="A59" s="5">
        <v>58</v>
      </c>
      <c r="B59" s="5" t="s">
        <v>60</v>
      </c>
      <c r="C59" s="5">
        <v>110</v>
      </c>
      <c r="D59" s="5">
        <f t="shared" si="0"/>
        <v>134.79166666666666</v>
      </c>
      <c r="E59" s="5">
        <f t="shared" si="1"/>
        <v>0.81607418856259661</v>
      </c>
      <c r="F59" s="5">
        <v>1.0136716055718631</v>
      </c>
      <c r="G59" s="5">
        <f t="shared" si="2"/>
        <v>161.159548445822</v>
      </c>
      <c r="H59" s="5">
        <f t="shared" si="3"/>
        <v>163.36285822631282</v>
      </c>
      <c r="I59" s="5">
        <f t="shared" si="4"/>
        <v>48.511689296648015</v>
      </c>
    </row>
    <row r="60" spans="1:9" x14ac:dyDescent="0.35">
      <c r="A60" s="5">
        <v>59</v>
      </c>
      <c r="B60" s="5" t="s">
        <v>61</v>
      </c>
      <c r="C60" s="5">
        <v>147</v>
      </c>
      <c r="D60" s="5">
        <f t="shared" si="0"/>
        <v>133.875</v>
      </c>
      <c r="E60" s="5">
        <f t="shared" si="1"/>
        <v>1.0980392156862746</v>
      </c>
      <c r="F60" s="5">
        <v>1.2364388325050961</v>
      </c>
      <c r="G60" s="5">
        <f t="shared" si="2"/>
        <v>161.96028484799274</v>
      </c>
      <c r="H60" s="5">
        <f t="shared" si="3"/>
        <v>200.25398550964496</v>
      </c>
      <c r="I60" s="5">
        <f t="shared" si="4"/>
        <v>36.227201026969361</v>
      </c>
    </row>
    <row r="61" spans="1:9" x14ac:dyDescent="0.35">
      <c r="A61" s="5">
        <v>60</v>
      </c>
      <c r="B61" s="5" t="s">
        <v>62</v>
      </c>
      <c r="C61" s="5">
        <v>196</v>
      </c>
      <c r="D61" s="5">
        <f t="shared" si="0"/>
        <v>132.91666666666666</v>
      </c>
      <c r="E61" s="5">
        <f t="shared" si="1"/>
        <v>1.4746081504702195</v>
      </c>
      <c r="F61" s="5">
        <v>1.4866766533435101</v>
      </c>
      <c r="G61" s="5">
        <f t="shared" si="2"/>
        <v>162.76200695667478</v>
      </c>
      <c r="H61" s="5">
        <f t="shared" si="3"/>
        <v>241.97447579382236</v>
      </c>
      <c r="I61" s="5">
        <f t="shared" si="4"/>
        <v>23.456365200929778</v>
      </c>
    </row>
    <row r="62" spans="1:9" x14ac:dyDescent="0.35">
      <c r="A62" s="5">
        <v>61</v>
      </c>
      <c r="B62" s="5" t="s">
        <v>63</v>
      </c>
      <c r="C62" s="5">
        <v>112</v>
      </c>
      <c r="D62" s="5">
        <f t="shared" si="0"/>
        <v>138.29166666666666</v>
      </c>
      <c r="E62" s="5">
        <f t="shared" si="1"/>
        <v>0.80988249472732754</v>
      </c>
      <c r="F62" s="5">
        <v>0.85942754125344634</v>
      </c>
      <c r="G62" s="5">
        <f t="shared" si="2"/>
        <v>163.56471598527241</v>
      </c>
      <c r="H62" s="5">
        <f t="shared" si="3"/>
        <v>140.57202169504095</v>
      </c>
      <c r="I62" s="5">
        <f t="shared" si="4"/>
        <v>25.510733656286558</v>
      </c>
    </row>
    <row r="63" spans="1:9" x14ac:dyDescent="0.35">
      <c r="A63" s="5">
        <v>62</v>
      </c>
      <c r="B63" s="5" t="s">
        <v>64</v>
      </c>
      <c r="C63" s="5">
        <v>118</v>
      </c>
      <c r="D63" s="5">
        <f t="shared" si="0"/>
        <v>151.54166666666666</v>
      </c>
      <c r="E63" s="5">
        <f t="shared" si="1"/>
        <v>0.77866373384657694</v>
      </c>
      <c r="F63" s="5">
        <v>0.810978947000767</v>
      </c>
      <c r="G63" s="5">
        <f t="shared" si="2"/>
        <v>164.36841314868423</v>
      </c>
      <c r="H63" s="5">
        <f t="shared" si="3"/>
        <v>133.29932261550695</v>
      </c>
      <c r="I63" s="5">
        <f t="shared" si="4"/>
        <v>12.965527640260129</v>
      </c>
    </row>
    <row r="64" spans="1:9" x14ac:dyDescent="0.35">
      <c r="A64" s="5">
        <v>63</v>
      </c>
      <c r="B64" s="5" t="s">
        <v>65</v>
      </c>
      <c r="C64" s="5">
        <v>125</v>
      </c>
      <c r="D64" s="5">
        <f t="shared" si="0"/>
        <v>169.33333333333334</v>
      </c>
      <c r="E64" s="5">
        <f t="shared" si="1"/>
        <v>0.73818897637795267</v>
      </c>
      <c r="F64" s="5">
        <v>0.9350676841091804</v>
      </c>
      <c r="G64" s="5">
        <f t="shared" si="2"/>
        <v>165.17309966330424</v>
      </c>
      <c r="H64" s="5">
        <f t="shared" si="3"/>
        <v>154.44802777930073</v>
      </c>
      <c r="I64" s="5">
        <f t="shared" si="4"/>
        <v>23.558422223440584</v>
      </c>
    </row>
    <row r="65" spans="1:9" x14ac:dyDescent="0.35">
      <c r="A65" s="5">
        <v>64</v>
      </c>
      <c r="B65" s="5" t="s">
        <v>66</v>
      </c>
      <c r="C65" s="5">
        <v>122</v>
      </c>
      <c r="D65" s="5">
        <f t="shared" si="0"/>
        <v>190.41666666666666</v>
      </c>
      <c r="E65" s="5">
        <f t="shared" si="1"/>
        <v>0.6407002188183808</v>
      </c>
      <c r="F65" s="5">
        <v>0.85759466983106636</v>
      </c>
      <c r="G65" s="5">
        <f t="shared" si="2"/>
        <v>165.97877674702386</v>
      </c>
      <c r="H65" s="5">
        <f t="shared" si="3"/>
        <v>142.3425142433282</v>
      </c>
      <c r="I65" s="5">
        <f t="shared" si="4"/>
        <v>16.674192002728031</v>
      </c>
    </row>
    <row r="66" spans="1:9" x14ac:dyDescent="0.35">
      <c r="A66" s="5">
        <v>65</v>
      </c>
      <c r="B66" s="5" t="s">
        <v>67</v>
      </c>
      <c r="C66" s="5">
        <v>120</v>
      </c>
      <c r="D66" s="5">
        <f t="shared" si="0"/>
        <v>218.95833333333334</v>
      </c>
      <c r="E66" s="5">
        <f t="shared" si="1"/>
        <v>0.54804947668886772</v>
      </c>
      <c r="F66" s="5">
        <v>0.81867589990586487</v>
      </c>
      <c r="G66" s="5">
        <f t="shared" si="2"/>
        <v>166.78544561923343</v>
      </c>
      <c r="H66" s="5">
        <f t="shared" si="3"/>
        <v>136.54322478352663</v>
      </c>
      <c r="I66" s="5">
        <f t="shared" si="4"/>
        <v>13.786020652938854</v>
      </c>
    </row>
    <row r="67" spans="1:9" x14ac:dyDescent="0.35">
      <c r="A67" s="5">
        <v>66</v>
      </c>
      <c r="B67" s="5" t="s">
        <v>68</v>
      </c>
      <c r="C67" s="5">
        <v>118</v>
      </c>
      <c r="D67" s="5">
        <f t="shared" si="0"/>
        <v>250.625</v>
      </c>
      <c r="E67" s="5">
        <f t="shared" si="1"/>
        <v>0.47082294264339153</v>
      </c>
      <c r="F67" s="5">
        <v>0.77322505040691902</v>
      </c>
      <c r="G67" s="5">
        <f t="shared" si="2"/>
        <v>167.59310750082477</v>
      </c>
      <c r="H67" s="5">
        <f t="shared" si="3"/>
        <v>129.58718899517743</v>
      </c>
      <c r="I67" s="5">
        <f t="shared" si="4"/>
        <v>9.8196516908283282</v>
      </c>
    </row>
    <row r="68" spans="1:9" x14ac:dyDescent="0.35">
      <c r="A68" s="5">
        <v>67</v>
      </c>
      <c r="B68" s="5" t="s">
        <v>69</v>
      </c>
      <c r="C68" s="5">
        <v>281</v>
      </c>
      <c r="D68" s="5">
        <f t="shared" si="0"/>
        <v>274.08333333333331</v>
      </c>
      <c r="E68" s="5">
        <f t="shared" si="1"/>
        <v>1.0252356339312862</v>
      </c>
      <c r="F68" s="5">
        <v>1.0347379148374389</v>
      </c>
      <c r="G68" s="5">
        <f t="shared" si="2"/>
        <v>168.40176361419219</v>
      </c>
      <c r="H68" s="5">
        <f t="shared" si="3"/>
        <v>174.25168973709651</v>
      </c>
      <c r="I68" s="5">
        <f t="shared" si="4"/>
        <v>37.988722513488788</v>
      </c>
    </row>
    <row r="69" spans="1:9" x14ac:dyDescent="0.35">
      <c r="A69" s="5">
        <v>68</v>
      </c>
      <c r="B69" s="5" t="s">
        <v>70</v>
      </c>
      <c r="C69" s="5">
        <v>344</v>
      </c>
      <c r="D69" s="5">
        <f t="shared" si="0"/>
        <v>289.25</v>
      </c>
      <c r="E69" s="5">
        <f t="shared" si="1"/>
        <v>1.1892826274848747</v>
      </c>
      <c r="F69" s="5">
        <v>1.1170703614645405</v>
      </c>
      <c r="G69" s="5">
        <f t="shared" si="2"/>
        <v>169.21141518323543</v>
      </c>
      <c r="H69" s="5">
        <f t="shared" si="3"/>
        <v>189.02105672266325</v>
      </c>
      <c r="I69" s="5">
        <f t="shared" si="4"/>
        <v>45.052018394574638</v>
      </c>
    </row>
    <row r="70" spans="1:9" x14ac:dyDescent="0.35">
      <c r="A70" s="5">
        <v>69</v>
      </c>
      <c r="B70" s="5" t="s">
        <v>71</v>
      </c>
      <c r="C70" s="5">
        <v>366</v>
      </c>
      <c r="D70" s="5">
        <f t="shared" si="0"/>
        <v>297.58333333333331</v>
      </c>
      <c r="E70" s="5">
        <f t="shared" si="1"/>
        <v>1.2299075889106694</v>
      </c>
      <c r="F70" s="5">
        <v>1.0564348397703072</v>
      </c>
      <c r="G70" s="5">
        <f t="shared" si="2"/>
        <v>170.02206343335968</v>
      </c>
      <c r="H70" s="5">
        <f t="shared" si="3"/>
        <v>179.61723134063834</v>
      </c>
      <c r="I70" s="5">
        <f t="shared" si="4"/>
        <v>50.92425373206602</v>
      </c>
    </row>
    <row r="71" spans="1:9" x14ac:dyDescent="0.35">
      <c r="A71" s="5">
        <v>70</v>
      </c>
      <c r="B71" s="5" t="s">
        <v>72</v>
      </c>
      <c r="C71" s="5">
        <v>362</v>
      </c>
      <c r="D71" s="5">
        <f t="shared" si="0"/>
        <v>308.25</v>
      </c>
      <c r="E71" s="5">
        <f t="shared" si="1"/>
        <v>1.1743714517437145</v>
      </c>
      <c r="F71" s="5">
        <v>1.0136716055718631</v>
      </c>
      <c r="G71" s="5">
        <f t="shared" si="2"/>
        <v>170.83370959148033</v>
      </c>
      <c r="H71" s="5">
        <f t="shared" si="3"/>
        <v>173.16928068739324</v>
      </c>
      <c r="I71" s="5">
        <f t="shared" si="4"/>
        <v>52.163182130554347</v>
      </c>
    </row>
    <row r="72" spans="1:9" x14ac:dyDescent="0.35">
      <c r="A72" s="5">
        <v>71</v>
      </c>
      <c r="B72" s="5" t="s">
        <v>73</v>
      </c>
      <c r="C72" s="5">
        <v>580</v>
      </c>
      <c r="D72" s="5">
        <f t="shared" si="0"/>
        <v>322.54166666666669</v>
      </c>
      <c r="E72" s="5">
        <f t="shared" si="1"/>
        <v>1.7982172845885545</v>
      </c>
      <c r="F72" s="5">
        <v>1.2364388325050961</v>
      </c>
      <c r="G72" s="5">
        <f t="shared" si="2"/>
        <v>171.64635488602153</v>
      </c>
      <c r="H72" s="5">
        <f t="shared" si="3"/>
        <v>212.23021863902787</v>
      </c>
      <c r="I72" s="5">
        <f t="shared" si="4"/>
        <v>63.408582993271068</v>
      </c>
    </row>
    <row r="73" spans="1:9" x14ac:dyDescent="0.35">
      <c r="A73" s="5">
        <v>72</v>
      </c>
      <c r="B73" s="5" t="s">
        <v>74</v>
      </c>
      <c r="C73" s="5">
        <v>523</v>
      </c>
      <c r="D73" s="5">
        <f t="shared" ref="D73:D136" si="5">(0.5*C67+SUM(C68:C78)+0.5*C79)/12</f>
        <v>335.91666666666669</v>
      </c>
      <c r="E73" s="5">
        <f t="shared" ref="E73:E136" si="6">C73/D73</f>
        <v>1.5569337633341602</v>
      </c>
      <c r="F73" s="5">
        <v>1.4866766533435101</v>
      </c>
      <c r="G73" s="5">
        <f t="shared" ref="G73:G136" si="7">$D$192*$D$193^A73+$D$194</f>
        <v>172.46000054692024</v>
      </c>
      <c r="H73" s="5">
        <f t="shared" ref="H73:H136" si="8">G73*F73</f>
        <v>256.39225644871527</v>
      </c>
      <c r="I73" s="5">
        <f t="shared" ref="I73:I136" si="9">ABS(C73-H73)*100/C73</f>
        <v>50.976624005981783</v>
      </c>
    </row>
    <row r="74" spans="1:9" x14ac:dyDescent="0.35">
      <c r="A74" s="5">
        <v>73</v>
      </c>
      <c r="B74" s="5" t="s">
        <v>75</v>
      </c>
      <c r="C74" s="5">
        <v>348</v>
      </c>
      <c r="D74" s="5">
        <f t="shared" si="5"/>
        <v>345.875</v>
      </c>
      <c r="E74" s="5">
        <f t="shared" si="6"/>
        <v>1.0061438380917962</v>
      </c>
      <c r="F74" s="5">
        <v>0.85942754125344634</v>
      </c>
      <c r="G74" s="5">
        <f t="shared" si="7"/>
        <v>173.27464780562741</v>
      </c>
      <c r="H74" s="5">
        <f t="shared" si="8"/>
        <v>148.91700452514723</v>
      </c>
      <c r="I74" s="5">
        <f t="shared" si="9"/>
        <v>57.207757320359988</v>
      </c>
    </row>
    <row r="75" spans="1:9" x14ac:dyDescent="0.35">
      <c r="A75" s="5">
        <v>74</v>
      </c>
      <c r="B75" s="5" t="s">
        <v>76</v>
      </c>
      <c r="C75" s="5">
        <v>246</v>
      </c>
      <c r="D75" s="5">
        <f t="shared" si="5"/>
        <v>352.70833333333331</v>
      </c>
      <c r="E75" s="5">
        <f t="shared" si="6"/>
        <v>0.69746012994683992</v>
      </c>
      <c r="F75" s="5">
        <v>0.810978947000767</v>
      </c>
      <c r="G75" s="5">
        <f t="shared" si="7"/>
        <v>174.09029789511033</v>
      </c>
      <c r="H75" s="5">
        <f t="shared" si="8"/>
        <v>141.18356647002642</v>
      </c>
      <c r="I75" s="5">
        <f t="shared" si="9"/>
        <v>42.608306312997392</v>
      </c>
    </row>
    <row r="76" spans="1:9" x14ac:dyDescent="0.35">
      <c r="A76" s="5">
        <v>75</v>
      </c>
      <c r="B76" s="5" t="s">
        <v>77</v>
      </c>
      <c r="C76" s="5">
        <v>197</v>
      </c>
      <c r="D76" s="5">
        <f t="shared" si="5"/>
        <v>359.75</v>
      </c>
      <c r="E76" s="5">
        <f t="shared" si="6"/>
        <v>0.54760250173731762</v>
      </c>
      <c r="F76" s="5">
        <v>0.9350676841091804</v>
      </c>
      <c r="G76" s="5">
        <f t="shared" si="7"/>
        <v>174.90695204985309</v>
      </c>
      <c r="H76" s="5">
        <f t="shared" si="8"/>
        <v>163.54983858785158</v>
      </c>
      <c r="I76" s="5">
        <f t="shared" si="9"/>
        <v>16.979777366572801</v>
      </c>
    </row>
    <row r="77" spans="1:9" x14ac:dyDescent="0.35">
      <c r="A77" s="5">
        <v>76</v>
      </c>
      <c r="B77" s="5" t="s">
        <v>78</v>
      </c>
      <c r="C77" s="5">
        <v>306</v>
      </c>
      <c r="D77" s="5">
        <f t="shared" si="5"/>
        <v>366.125</v>
      </c>
      <c r="E77" s="5">
        <f t="shared" si="6"/>
        <v>0.83578012973711169</v>
      </c>
      <c r="F77" s="5">
        <v>0.85759466983106636</v>
      </c>
      <c r="G77" s="5">
        <f t="shared" si="7"/>
        <v>175.72461150586048</v>
      </c>
      <c r="H77" s="5">
        <f t="shared" si="8"/>
        <v>150.70049018556082</v>
      </c>
      <c r="I77" s="5">
        <f t="shared" si="9"/>
        <v>50.751473795568359</v>
      </c>
    </row>
    <row r="78" spans="1:9" x14ac:dyDescent="0.35">
      <c r="A78" s="5">
        <v>77</v>
      </c>
      <c r="B78" s="5" t="s">
        <v>79</v>
      </c>
      <c r="C78" s="5">
        <v>279</v>
      </c>
      <c r="D78" s="5">
        <f t="shared" si="5"/>
        <v>365.91666666666669</v>
      </c>
      <c r="E78" s="5">
        <f t="shared" si="6"/>
        <v>0.76246868594853101</v>
      </c>
      <c r="F78" s="5">
        <v>0.81867589990586487</v>
      </c>
      <c r="G78" s="5">
        <f t="shared" si="7"/>
        <v>176.54327750065818</v>
      </c>
      <c r="H78" s="5">
        <f t="shared" si="8"/>
        <v>144.53172658018215</v>
      </c>
      <c r="I78" s="5">
        <f t="shared" si="9"/>
        <v>48.19651377054403</v>
      </c>
    </row>
    <row r="79" spans="1:9" x14ac:dyDescent="0.35">
      <c r="A79" s="5">
        <v>78</v>
      </c>
      <c r="B79" s="5" t="s">
        <v>80</v>
      </c>
      <c r="C79" s="5">
        <v>280</v>
      </c>
      <c r="D79" s="5">
        <f t="shared" si="5"/>
        <v>365.08333333333331</v>
      </c>
      <c r="E79" s="5">
        <f t="shared" si="6"/>
        <v>0.76694818534581155</v>
      </c>
      <c r="F79" s="5">
        <v>0.77322505040691902</v>
      </c>
      <c r="G79" s="5">
        <f t="shared" si="7"/>
        <v>177.36295127329549</v>
      </c>
      <c r="H79" s="5">
        <f t="shared" si="8"/>
        <v>137.14147693861383</v>
      </c>
      <c r="I79" s="5">
        <f t="shared" si="9"/>
        <v>51.020901093352201</v>
      </c>
    </row>
    <row r="80" spans="1:9" x14ac:dyDescent="0.35">
      <c r="A80" s="5">
        <v>79</v>
      </c>
      <c r="B80" s="5" t="s">
        <v>81</v>
      </c>
      <c r="C80" s="5">
        <v>358</v>
      </c>
      <c r="D80" s="5">
        <f t="shared" si="5"/>
        <v>368.91666666666669</v>
      </c>
      <c r="E80" s="5">
        <f t="shared" si="6"/>
        <v>0.97040885475491301</v>
      </c>
      <c r="F80" s="5">
        <v>1.0347379148374389</v>
      </c>
      <c r="G80" s="5">
        <f t="shared" si="7"/>
        <v>178.18363406434696</v>
      </c>
      <c r="H80" s="5">
        <f t="shared" si="8"/>
        <v>184.37336196989963</v>
      </c>
      <c r="I80" s="5">
        <f t="shared" si="9"/>
        <v>48.49906090226267</v>
      </c>
    </row>
    <row r="81" spans="1:9" x14ac:dyDescent="0.35">
      <c r="A81" s="5">
        <v>80</v>
      </c>
      <c r="B81" s="5" t="s">
        <v>82</v>
      </c>
      <c r="C81" s="5">
        <v>431</v>
      </c>
      <c r="D81" s="5">
        <f t="shared" si="5"/>
        <v>374.125</v>
      </c>
      <c r="E81" s="5">
        <f t="shared" si="6"/>
        <v>1.152021383227531</v>
      </c>
      <c r="F81" s="5">
        <v>1.1170703614645405</v>
      </c>
      <c r="G81" s="5">
        <f t="shared" si="7"/>
        <v>179.00532711591416</v>
      </c>
      <c r="H81" s="5">
        <f t="shared" si="8"/>
        <v>199.96154546545253</v>
      </c>
      <c r="I81" s="5">
        <f t="shared" si="9"/>
        <v>53.605209868804515</v>
      </c>
    </row>
    <row r="82" spans="1:9" x14ac:dyDescent="0.35">
      <c r="A82" s="5">
        <v>81</v>
      </c>
      <c r="B82" s="5" t="s">
        <v>83</v>
      </c>
      <c r="C82" s="5">
        <v>448</v>
      </c>
      <c r="D82" s="5">
        <f t="shared" si="5"/>
        <v>382.95833333333331</v>
      </c>
      <c r="E82" s="5">
        <f t="shared" si="6"/>
        <v>1.1698400609291699</v>
      </c>
      <c r="F82" s="5">
        <v>1.0564348397703072</v>
      </c>
      <c r="G82" s="5">
        <f t="shared" si="7"/>
        <v>179.82803167162797</v>
      </c>
      <c r="H82" s="5">
        <f t="shared" si="8"/>
        <v>189.97659782522601</v>
      </c>
      <c r="I82" s="5">
        <f t="shared" si="9"/>
        <v>57.594509414012052</v>
      </c>
    </row>
    <row r="83" spans="1:9" x14ac:dyDescent="0.35">
      <c r="A83" s="5">
        <v>82</v>
      </c>
      <c r="B83" s="5" t="s">
        <v>84</v>
      </c>
      <c r="C83" s="5">
        <v>433</v>
      </c>
      <c r="D83" s="5">
        <f t="shared" si="5"/>
        <v>396</v>
      </c>
      <c r="E83" s="5">
        <f t="shared" si="6"/>
        <v>1.0934343434343434</v>
      </c>
      <c r="F83" s="5">
        <v>1.0136716055718631</v>
      </c>
      <c r="G83" s="5">
        <f t="shared" si="7"/>
        <v>180.65174897664974</v>
      </c>
      <c r="H83" s="5">
        <f t="shared" si="8"/>
        <v>183.12154843452572</v>
      </c>
      <c r="I83" s="5">
        <f t="shared" si="9"/>
        <v>57.708649322280436</v>
      </c>
    </row>
    <row r="84" spans="1:9" x14ac:dyDescent="0.35">
      <c r="A84" s="5">
        <v>83</v>
      </c>
      <c r="B84" s="5" t="s">
        <v>85</v>
      </c>
      <c r="C84" s="5">
        <v>504</v>
      </c>
      <c r="D84" s="5">
        <f t="shared" si="5"/>
        <v>410.95833333333331</v>
      </c>
      <c r="E84" s="5">
        <f t="shared" si="6"/>
        <v>1.2264017033356991</v>
      </c>
      <c r="F84" s="5">
        <v>1.2364388325050961</v>
      </c>
      <c r="G84" s="5">
        <f t="shared" si="7"/>
        <v>181.476480277674</v>
      </c>
      <c r="H84" s="5">
        <f t="shared" si="8"/>
        <v>224.38456740166134</v>
      </c>
      <c r="I84" s="5">
        <f t="shared" si="9"/>
        <v>55.479252499670373</v>
      </c>
    </row>
    <row r="85" spans="1:9" x14ac:dyDescent="0.35">
      <c r="A85" s="5">
        <v>84</v>
      </c>
      <c r="B85" s="5" t="s">
        <v>86</v>
      </c>
      <c r="C85" s="5">
        <v>579</v>
      </c>
      <c r="D85" s="5">
        <f t="shared" si="5"/>
        <v>422.04166666666669</v>
      </c>
      <c r="E85" s="5">
        <f t="shared" si="6"/>
        <v>1.3719024582880837</v>
      </c>
      <c r="F85" s="5">
        <v>1.4866766533435101</v>
      </c>
      <c r="G85" s="5">
        <f t="shared" si="7"/>
        <v>182.30222682292981</v>
      </c>
      <c r="H85" s="5">
        <f t="shared" si="8"/>
        <v>271.02446447018275</v>
      </c>
      <c r="I85" s="5">
        <f t="shared" si="9"/>
        <v>53.190938778897625</v>
      </c>
    </row>
    <row r="86" spans="1:9" x14ac:dyDescent="0.35">
      <c r="A86" s="5">
        <v>85</v>
      </c>
      <c r="B86" s="5" t="s">
        <v>87</v>
      </c>
      <c r="C86" s="5">
        <v>384</v>
      </c>
      <c r="D86" s="5">
        <f t="shared" si="5"/>
        <v>432.95833333333331</v>
      </c>
      <c r="E86" s="5">
        <f t="shared" si="6"/>
        <v>0.88692137426619189</v>
      </c>
      <c r="F86" s="5">
        <v>0.85942754125344634</v>
      </c>
      <c r="G86" s="5">
        <f t="shared" si="7"/>
        <v>183.12898986218272</v>
      </c>
      <c r="H86" s="5">
        <f t="shared" si="8"/>
        <v>157.38609748948301</v>
      </c>
      <c r="I86" s="5">
        <f t="shared" si="9"/>
        <v>59.014037112113805</v>
      </c>
    </row>
    <row r="87" spans="1:9" x14ac:dyDescent="0.35">
      <c r="A87" s="5">
        <v>86</v>
      </c>
      <c r="B87" s="5" t="s">
        <v>88</v>
      </c>
      <c r="C87" s="5">
        <v>335</v>
      </c>
      <c r="D87" s="5">
        <f t="shared" si="5"/>
        <v>441.375</v>
      </c>
      <c r="E87" s="5">
        <f t="shared" si="6"/>
        <v>0.75899178702917025</v>
      </c>
      <c r="F87" s="5">
        <v>0.810978947000767</v>
      </c>
      <c r="G87" s="5">
        <f t="shared" si="7"/>
        <v>183.95677064673691</v>
      </c>
      <c r="H87" s="5">
        <f t="shared" si="8"/>
        <v>149.18506815275231</v>
      </c>
      <c r="I87" s="5">
        <f t="shared" si="9"/>
        <v>55.467143834999305</v>
      </c>
    </row>
    <row r="88" spans="1:9" x14ac:dyDescent="0.35">
      <c r="A88" s="5">
        <v>87</v>
      </c>
      <c r="B88" s="5" t="s">
        <v>89</v>
      </c>
      <c r="C88" s="5">
        <v>320</v>
      </c>
      <c r="D88" s="5">
        <f t="shared" si="5"/>
        <v>442.08333333333331</v>
      </c>
      <c r="E88" s="5">
        <f t="shared" si="6"/>
        <v>0.72384542884071634</v>
      </c>
      <c r="F88" s="5">
        <v>0.9350676841091804</v>
      </c>
      <c r="G88" s="5">
        <f t="shared" si="7"/>
        <v>184.78557042943726</v>
      </c>
      <c r="H88" s="5">
        <f t="shared" si="8"/>
        <v>172.78701539824775</v>
      </c>
      <c r="I88" s="5">
        <f t="shared" si="9"/>
        <v>46.004057688047581</v>
      </c>
    </row>
    <row r="89" spans="1:9" x14ac:dyDescent="0.35">
      <c r="A89" s="5">
        <v>88</v>
      </c>
      <c r="B89" s="5" t="s">
        <v>90</v>
      </c>
      <c r="C89" s="5">
        <v>496</v>
      </c>
      <c r="D89" s="5">
        <f t="shared" si="5"/>
        <v>444.875</v>
      </c>
      <c r="E89" s="5">
        <f t="shared" si="6"/>
        <v>1.1149199213262153</v>
      </c>
      <c r="F89" s="5">
        <v>0.85759466983106636</v>
      </c>
      <c r="G89" s="5">
        <f t="shared" si="7"/>
        <v>185.61539046466999</v>
      </c>
      <c r="H89" s="5">
        <f t="shared" si="8"/>
        <v>159.18276950111311</v>
      </c>
      <c r="I89" s="5">
        <f t="shared" si="9"/>
        <v>67.906699697356217</v>
      </c>
    </row>
    <row r="90" spans="1:9" x14ac:dyDescent="0.35">
      <c r="A90" s="5">
        <v>89</v>
      </c>
      <c r="B90" s="5" t="s">
        <v>91</v>
      </c>
      <c r="C90" s="5">
        <v>448</v>
      </c>
      <c r="D90" s="5">
        <f t="shared" si="5"/>
        <v>448.04166666666669</v>
      </c>
      <c r="E90" s="5">
        <f t="shared" si="6"/>
        <v>0.99990700269692179</v>
      </c>
      <c r="F90" s="5">
        <v>0.81867589990586487</v>
      </c>
      <c r="G90" s="5">
        <f t="shared" si="7"/>
        <v>186.446232008366</v>
      </c>
      <c r="H90" s="5">
        <f t="shared" si="8"/>
        <v>152.63903677350669</v>
      </c>
      <c r="I90" s="5">
        <f t="shared" si="9"/>
        <v>65.928786434485104</v>
      </c>
    </row>
    <row r="91" spans="1:9" x14ac:dyDescent="0.35">
      <c r="A91" s="5">
        <v>90</v>
      </c>
      <c r="B91" s="5" t="s">
        <v>92</v>
      </c>
      <c r="C91" s="5">
        <v>377</v>
      </c>
      <c r="D91" s="5">
        <f t="shared" si="5"/>
        <v>451.04166666666669</v>
      </c>
      <c r="E91" s="5">
        <f t="shared" si="6"/>
        <v>0.8358429561200923</v>
      </c>
      <c r="F91" s="5">
        <v>0.77322505040691902</v>
      </c>
      <c r="G91" s="5">
        <f t="shared" si="7"/>
        <v>187.27809631800221</v>
      </c>
      <c r="H91" s="5">
        <f t="shared" si="8"/>
        <v>144.80811546559909</v>
      </c>
      <c r="I91" s="5">
        <f t="shared" si="9"/>
        <v>61.589359292944543</v>
      </c>
    </row>
    <row r="92" spans="1:9" x14ac:dyDescent="0.35">
      <c r="A92" s="5">
        <v>91</v>
      </c>
      <c r="B92" s="5" t="s">
        <v>93</v>
      </c>
      <c r="C92" s="5">
        <v>523</v>
      </c>
      <c r="D92" s="5">
        <f t="shared" si="5"/>
        <v>451.16666666666669</v>
      </c>
      <c r="E92" s="5">
        <f t="shared" si="6"/>
        <v>1.1592168452161062</v>
      </c>
      <c r="F92" s="5">
        <v>1.0347379148374389</v>
      </c>
      <c r="G92" s="5">
        <f t="shared" si="7"/>
        <v>188.11098465260375</v>
      </c>
      <c r="H92" s="5">
        <f t="shared" si="8"/>
        <v>194.64556801745269</v>
      </c>
      <c r="I92" s="5">
        <f t="shared" si="9"/>
        <v>62.782874184043465</v>
      </c>
    </row>
    <row r="93" spans="1:9" x14ac:dyDescent="0.35">
      <c r="A93" s="5">
        <v>92</v>
      </c>
      <c r="B93" s="5" t="s">
        <v>94</v>
      </c>
      <c r="C93" s="5">
        <v>468</v>
      </c>
      <c r="D93" s="5">
        <f t="shared" si="5"/>
        <v>446.70833333333331</v>
      </c>
      <c r="E93" s="5">
        <f t="shared" si="6"/>
        <v>1.0476634642290832</v>
      </c>
      <c r="F93" s="5">
        <v>1.1170703614645405</v>
      </c>
      <c r="G93" s="5">
        <f t="shared" si="7"/>
        <v>188.94489827274515</v>
      </c>
      <c r="H93" s="5">
        <f t="shared" si="8"/>
        <v>211.06474581041627</v>
      </c>
      <c r="I93" s="5">
        <f t="shared" si="9"/>
        <v>54.900695339654639</v>
      </c>
    </row>
    <row r="94" spans="1:9" x14ac:dyDescent="0.35">
      <c r="A94" s="5">
        <v>93</v>
      </c>
      <c r="B94" s="5" t="s">
        <v>95</v>
      </c>
      <c r="C94" s="5">
        <v>428</v>
      </c>
      <c r="D94" s="5">
        <f t="shared" si="5"/>
        <v>445.29166666666669</v>
      </c>
      <c r="E94" s="5">
        <f t="shared" si="6"/>
        <v>0.9611677739309441</v>
      </c>
      <c r="F94" s="5">
        <v>1.0564348397703072</v>
      </c>
      <c r="G94" s="5">
        <f t="shared" si="7"/>
        <v>189.77983844055279</v>
      </c>
      <c r="H94" s="5">
        <f t="shared" si="8"/>
        <v>200.49003321458017</v>
      </c>
      <c r="I94" s="5">
        <f t="shared" si="9"/>
        <v>53.156534295658837</v>
      </c>
    </row>
    <row r="95" spans="1:9" x14ac:dyDescent="0.35">
      <c r="A95" s="5">
        <v>94</v>
      </c>
      <c r="B95" s="5" t="s">
        <v>96</v>
      </c>
      <c r="C95" s="5">
        <v>520</v>
      </c>
      <c r="D95" s="5">
        <f t="shared" si="5"/>
        <v>438</v>
      </c>
      <c r="E95" s="5">
        <f t="shared" si="6"/>
        <v>1.1872146118721461</v>
      </c>
      <c r="F95" s="5">
        <v>1.0136716055718631</v>
      </c>
      <c r="G95" s="5">
        <f t="shared" si="7"/>
        <v>190.61580641970716</v>
      </c>
      <c r="H95" s="5">
        <f t="shared" si="8"/>
        <v>193.22183054083999</v>
      </c>
      <c r="I95" s="5">
        <f t="shared" si="9"/>
        <v>62.84195566522309</v>
      </c>
    </row>
    <row r="96" spans="1:9" x14ac:dyDescent="0.35">
      <c r="A96" s="5">
        <v>95</v>
      </c>
      <c r="B96" s="5" t="s">
        <v>97</v>
      </c>
      <c r="C96" s="5">
        <v>493</v>
      </c>
      <c r="D96" s="5">
        <f t="shared" si="5"/>
        <v>427.08333333333331</v>
      </c>
      <c r="E96" s="5">
        <f t="shared" si="6"/>
        <v>1.1543414634146343</v>
      </c>
      <c r="F96" s="5">
        <v>1.2364388325050961</v>
      </c>
      <c r="G96" s="5">
        <f t="shared" si="7"/>
        <v>191.45280347544372</v>
      </c>
      <c r="H96" s="5">
        <f t="shared" si="8"/>
        <v>236.71968080900524</v>
      </c>
      <c r="I96" s="5">
        <f t="shared" si="9"/>
        <v>51.983837564096305</v>
      </c>
    </row>
    <row r="97" spans="1:9" x14ac:dyDescent="0.35">
      <c r="A97" s="5">
        <v>96</v>
      </c>
      <c r="B97" s="5" t="s">
        <v>98</v>
      </c>
      <c r="C97" s="5">
        <v>662</v>
      </c>
      <c r="D97" s="5">
        <f t="shared" si="5"/>
        <v>421.54166666666669</v>
      </c>
      <c r="E97" s="5">
        <f t="shared" si="6"/>
        <v>1.5704260156172778</v>
      </c>
      <c r="F97" s="5">
        <v>1.4866766533435101</v>
      </c>
      <c r="G97" s="5">
        <f t="shared" si="7"/>
        <v>192.29083087455615</v>
      </c>
      <c r="H97" s="5">
        <f t="shared" si="8"/>
        <v>285.87428891322804</v>
      </c>
      <c r="I97" s="5">
        <f t="shared" si="9"/>
        <v>56.816572671717822</v>
      </c>
    </row>
    <row r="98" spans="1:9" x14ac:dyDescent="0.35">
      <c r="A98" s="5">
        <v>97</v>
      </c>
      <c r="B98" s="5" t="s">
        <v>99</v>
      </c>
      <c r="C98" s="5">
        <v>304</v>
      </c>
      <c r="D98" s="5">
        <f t="shared" si="5"/>
        <v>418.25</v>
      </c>
      <c r="E98" s="5">
        <f t="shared" si="6"/>
        <v>0.7268380155409444</v>
      </c>
      <c r="F98" s="5">
        <v>0.85942754125344634</v>
      </c>
      <c r="G98" s="5">
        <f t="shared" si="7"/>
        <v>193.12988988539678</v>
      </c>
      <c r="H98" s="5">
        <f t="shared" si="8"/>
        <v>165.98114640675539</v>
      </c>
      <c r="I98" s="5">
        <f t="shared" si="9"/>
        <v>45.400938681988364</v>
      </c>
    </row>
    <row r="99" spans="1:9" x14ac:dyDescent="0.35">
      <c r="A99" s="5">
        <v>98</v>
      </c>
      <c r="B99" s="5" t="s">
        <v>100</v>
      </c>
      <c r="C99" s="5">
        <v>308</v>
      </c>
      <c r="D99" s="5">
        <f t="shared" si="5"/>
        <v>411.875</v>
      </c>
      <c r="E99" s="5">
        <f t="shared" si="6"/>
        <v>0.74779969650986344</v>
      </c>
      <c r="F99" s="5">
        <v>0.810978947000767</v>
      </c>
      <c r="G99" s="5">
        <f t="shared" si="7"/>
        <v>193.96998177787975</v>
      </c>
      <c r="H99" s="5">
        <f t="shared" si="8"/>
        <v>157.30557157198288</v>
      </c>
      <c r="I99" s="5">
        <f t="shared" si="9"/>
        <v>48.926762476628937</v>
      </c>
    </row>
    <row r="100" spans="1:9" x14ac:dyDescent="0.35">
      <c r="A100" s="5">
        <v>99</v>
      </c>
      <c r="B100" s="5" t="s">
        <v>101</v>
      </c>
      <c r="C100" s="5">
        <v>313</v>
      </c>
      <c r="D100" s="5">
        <f t="shared" si="5"/>
        <v>407.625</v>
      </c>
      <c r="E100" s="5">
        <f t="shared" si="6"/>
        <v>0.7678626188285802</v>
      </c>
      <c r="F100" s="5">
        <v>0.9350676841091804</v>
      </c>
      <c r="G100" s="5">
        <f t="shared" si="7"/>
        <v>194.8111078234823</v>
      </c>
      <c r="H100" s="5">
        <f t="shared" si="8"/>
        <v>182.16157143124744</v>
      </c>
      <c r="I100" s="5">
        <f t="shared" si="9"/>
        <v>41.801414878195708</v>
      </c>
    </row>
    <row r="101" spans="1:9" x14ac:dyDescent="0.35">
      <c r="A101" s="5">
        <v>100</v>
      </c>
      <c r="B101" s="5" t="s">
        <v>102</v>
      </c>
      <c r="C101" s="5">
        <v>328</v>
      </c>
      <c r="D101" s="5">
        <f t="shared" si="5"/>
        <v>398.5</v>
      </c>
      <c r="E101" s="5">
        <f t="shared" si="6"/>
        <v>0.82308657465495605</v>
      </c>
      <c r="F101" s="5">
        <v>0.85759466983106636</v>
      </c>
      <c r="G101" s="5">
        <f t="shared" si="7"/>
        <v>195.65326929524701</v>
      </c>
      <c r="H101" s="5">
        <f t="shared" si="8"/>
        <v>167.79120088262607</v>
      </c>
      <c r="I101" s="5">
        <f t="shared" si="9"/>
        <v>48.844146072370101</v>
      </c>
    </row>
    <row r="102" spans="1:9" x14ac:dyDescent="0.35">
      <c r="A102" s="5">
        <v>101</v>
      </c>
      <c r="B102" s="5" t="s">
        <v>103</v>
      </c>
      <c r="C102" s="5">
        <v>354</v>
      </c>
      <c r="D102" s="5">
        <f t="shared" si="5"/>
        <v>383.04166666666669</v>
      </c>
      <c r="E102" s="5">
        <f t="shared" si="6"/>
        <v>0.92418144240182742</v>
      </c>
      <c r="F102" s="5">
        <v>0.81867589990586487</v>
      </c>
      <c r="G102" s="5">
        <f t="shared" si="7"/>
        <v>196.4964674677833</v>
      </c>
      <c r="H102" s="5">
        <f t="shared" si="8"/>
        <v>160.866922332511</v>
      </c>
      <c r="I102" s="5">
        <f t="shared" si="9"/>
        <v>54.55736657273701</v>
      </c>
    </row>
    <row r="103" spans="1:9" x14ac:dyDescent="0.35">
      <c r="A103" s="5">
        <v>102</v>
      </c>
      <c r="B103" s="5" t="s">
        <v>104</v>
      </c>
      <c r="C103" s="5">
        <v>338</v>
      </c>
      <c r="D103" s="5">
        <f t="shared" si="5"/>
        <v>368.5</v>
      </c>
      <c r="E103" s="5">
        <f t="shared" si="6"/>
        <v>0.91723202170963369</v>
      </c>
      <c r="F103" s="5">
        <v>0.77322505040691902</v>
      </c>
      <c r="G103" s="5">
        <f t="shared" si="7"/>
        <v>197.34070361727015</v>
      </c>
      <c r="H103" s="5">
        <f t="shared" si="8"/>
        <v>152.58877550180057</v>
      </c>
      <c r="I103" s="5">
        <f t="shared" si="9"/>
        <v>54.855391863372617</v>
      </c>
    </row>
    <row r="104" spans="1:9" x14ac:dyDescent="0.35">
      <c r="A104" s="5">
        <v>103</v>
      </c>
      <c r="B104" s="5" t="s">
        <v>105</v>
      </c>
      <c r="C104" s="5">
        <v>483</v>
      </c>
      <c r="D104" s="5">
        <f t="shared" si="5"/>
        <v>359.91666666666669</v>
      </c>
      <c r="E104" s="5">
        <f t="shared" si="6"/>
        <v>1.3419773095623986</v>
      </c>
      <c r="F104" s="5">
        <v>1.0347379148374389</v>
      </c>
      <c r="G104" s="5">
        <f t="shared" si="7"/>
        <v>198.18597902145711</v>
      </c>
      <c r="H104" s="5">
        <f t="shared" si="8"/>
        <v>205.07054668267895</v>
      </c>
      <c r="I104" s="5">
        <f t="shared" si="9"/>
        <v>57.542329879362548</v>
      </c>
    </row>
    <row r="105" spans="1:9" x14ac:dyDescent="0.35">
      <c r="A105" s="5">
        <v>104</v>
      </c>
      <c r="B105" s="5" t="s">
        <v>106</v>
      </c>
      <c r="C105" s="5">
        <v>355</v>
      </c>
      <c r="D105" s="5">
        <f t="shared" si="5"/>
        <v>359.79166666666669</v>
      </c>
      <c r="E105" s="5">
        <f t="shared" si="6"/>
        <v>0.98668210770121589</v>
      </c>
      <c r="F105" s="5">
        <v>1.1170703614645405</v>
      </c>
      <c r="G105" s="5">
        <f t="shared" si="7"/>
        <v>199.03229495966661</v>
      </c>
      <c r="H105" s="5">
        <f t="shared" si="8"/>
        <v>222.33307767371184</v>
      </c>
      <c r="I105" s="5">
        <f t="shared" si="9"/>
        <v>37.370964035574126</v>
      </c>
    </row>
    <row r="106" spans="1:9" x14ac:dyDescent="0.35">
      <c r="A106" s="5">
        <v>105</v>
      </c>
      <c r="B106" s="5" t="s">
        <v>107</v>
      </c>
      <c r="C106" s="5">
        <v>439</v>
      </c>
      <c r="D106" s="5">
        <f t="shared" si="5"/>
        <v>360.875</v>
      </c>
      <c r="E106" s="5">
        <f t="shared" si="6"/>
        <v>1.2164877034984414</v>
      </c>
      <c r="F106" s="5">
        <v>1.0564348397703072</v>
      </c>
      <c r="G106" s="5">
        <f t="shared" si="7"/>
        <v>199.87965271279597</v>
      </c>
      <c r="H106" s="5">
        <f t="shared" si="8"/>
        <v>211.15982888698727</v>
      </c>
      <c r="I106" s="5">
        <f t="shared" si="9"/>
        <v>51.899811187474427</v>
      </c>
    </row>
    <row r="107" spans="1:9" x14ac:dyDescent="0.35">
      <c r="A107" s="5">
        <v>106</v>
      </c>
      <c r="B107" s="5" t="s">
        <v>108</v>
      </c>
      <c r="C107" s="5">
        <v>290</v>
      </c>
      <c r="D107" s="5">
        <f t="shared" si="5"/>
        <v>359.08333333333331</v>
      </c>
      <c r="E107" s="5">
        <f t="shared" si="6"/>
        <v>0.80761197493618009</v>
      </c>
      <c r="F107" s="5">
        <v>1.0136716055718631</v>
      </c>
      <c r="G107" s="5">
        <f t="shared" si="7"/>
        <v>200.72805356331946</v>
      </c>
      <c r="H107" s="5">
        <f t="shared" si="8"/>
        <v>203.47232833884496</v>
      </c>
      <c r="I107" s="5">
        <f t="shared" si="9"/>
        <v>29.837128159018977</v>
      </c>
    </row>
    <row r="108" spans="1:9" x14ac:dyDescent="0.35">
      <c r="A108" s="5">
        <v>107</v>
      </c>
      <c r="B108" s="5" t="s">
        <v>109</v>
      </c>
      <c r="C108" s="5">
        <v>352</v>
      </c>
      <c r="D108" s="5">
        <f t="shared" si="5"/>
        <v>354.125</v>
      </c>
      <c r="E108" s="5">
        <f t="shared" si="6"/>
        <v>0.99399929403459231</v>
      </c>
      <c r="F108" s="5">
        <v>1.2364388325050961</v>
      </c>
      <c r="G108" s="5">
        <f t="shared" si="7"/>
        <v>201.5774987952899</v>
      </c>
      <c r="H108" s="5">
        <f t="shared" si="8"/>
        <v>249.23824726974567</v>
      </c>
      <c r="I108" s="5">
        <f t="shared" si="9"/>
        <v>29.193679752913166</v>
      </c>
    </row>
    <row r="109" spans="1:9" x14ac:dyDescent="0.35">
      <c r="A109" s="5">
        <v>108</v>
      </c>
      <c r="B109" s="5" t="s">
        <v>110</v>
      </c>
      <c r="C109" s="5">
        <v>454</v>
      </c>
      <c r="D109" s="5">
        <f t="shared" si="5"/>
        <v>351.08333333333331</v>
      </c>
      <c r="E109" s="5">
        <f t="shared" si="6"/>
        <v>1.2931402800854499</v>
      </c>
      <c r="F109" s="5">
        <v>1.4866766533435101</v>
      </c>
      <c r="G109" s="5">
        <f t="shared" si="7"/>
        <v>202.42798969434091</v>
      </c>
      <c r="H109" s="5">
        <f t="shared" si="8"/>
        <v>300.94496626183729</v>
      </c>
      <c r="I109" s="5">
        <f t="shared" si="9"/>
        <v>33.712562497392668</v>
      </c>
    </row>
    <row r="110" spans="1:9" x14ac:dyDescent="0.35">
      <c r="A110" s="5">
        <v>109</v>
      </c>
      <c r="B110" s="5" t="s">
        <v>111</v>
      </c>
      <c r="C110" s="5">
        <v>306</v>
      </c>
      <c r="D110" s="5">
        <f t="shared" si="5"/>
        <v>345.58333333333331</v>
      </c>
      <c r="E110" s="5">
        <f t="shared" si="6"/>
        <v>0.88545936821798898</v>
      </c>
      <c r="F110" s="5">
        <v>0.85942754125344634</v>
      </c>
      <c r="G110" s="5">
        <f t="shared" si="7"/>
        <v>203.27952754768864</v>
      </c>
      <c r="H110" s="5">
        <f t="shared" si="8"/>
        <v>174.70402454747227</v>
      </c>
      <c r="I110" s="5">
        <f t="shared" si="9"/>
        <v>42.907181520433895</v>
      </c>
    </row>
    <row r="111" spans="1:9" x14ac:dyDescent="0.35">
      <c r="A111" s="5">
        <v>110</v>
      </c>
      <c r="B111" s="5" t="s">
        <v>112</v>
      </c>
      <c r="C111" s="5">
        <v>303</v>
      </c>
      <c r="D111" s="5">
        <f t="shared" si="5"/>
        <v>338.70833333333331</v>
      </c>
      <c r="E111" s="5">
        <f t="shared" si="6"/>
        <v>0.89457497847213685</v>
      </c>
      <c r="F111" s="5">
        <v>0.810978947000767</v>
      </c>
      <c r="G111" s="5">
        <f t="shared" si="7"/>
        <v>204.13211364413371</v>
      </c>
      <c r="H111" s="5">
        <f t="shared" si="8"/>
        <v>165.54684657216046</v>
      </c>
      <c r="I111" s="5">
        <f t="shared" si="9"/>
        <v>45.364077038890933</v>
      </c>
    </row>
    <row r="112" spans="1:9" x14ac:dyDescent="0.35">
      <c r="A112" s="5">
        <v>111</v>
      </c>
      <c r="B112" s="5" t="s">
        <v>113</v>
      </c>
      <c r="C112" s="5">
        <v>344</v>
      </c>
      <c r="D112" s="5">
        <f t="shared" si="5"/>
        <v>332.70833333333331</v>
      </c>
      <c r="E112" s="5">
        <f t="shared" si="6"/>
        <v>1.0339386349405135</v>
      </c>
      <c r="F112" s="5">
        <v>0.9350676841091804</v>
      </c>
      <c r="G112" s="5">
        <f t="shared" si="7"/>
        <v>204.98574927406378</v>
      </c>
      <c r="H112" s="5">
        <f t="shared" si="8"/>
        <v>191.67554984908392</v>
      </c>
      <c r="I112" s="5">
        <f t="shared" si="9"/>
        <v>44.280363415963976</v>
      </c>
    </row>
    <row r="113" spans="1:9" x14ac:dyDescent="0.35">
      <c r="A113" s="5">
        <v>112</v>
      </c>
      <c r="B113" s="5" t="s">
        <v>114</v>
      </c>
      <c r="C113" s="5">
        <v>254</v>
      </c>
      <c r="D113" s="5">
        <f t="shared" si="5"/>
        <v>330.41666666666669</v>
      </c>
      <c r="E113" s="5">
        <f t="shared" si="6"/>
        <v>0.76872635561160152</v>
      </c>
      <c r="F113" s="5">
        <v>0.85759466983106636</v>
      </c>
      <c r="G113" s="5">
        <f t="shared" si="7"/>
        <v>205.84043572945427</v>
      </c>
      <c r="H113" s="5">
        <f t="shared" si="8"/>
        <v>176.52766051728418</v>
      </c>
      <c r="I113" s="5">
        <f t="shared" si="9"/>
        <v>30.500921056187334</v>
      </c>
    </row>
    <row r="114" spans="1:9" x14ac:dyDescent="0.35">
      <c r="A114" s="5">
        <v>113</v>
      </c>
      <c r="B114" s="5" t="s">
        <v>115</v>
      </c>
      <c r="C114" s="5">
        <v>309</v>
      </c>
      <c r="D114" s="5">
        <f t="shared" si="5"/>
        <v>333.79166666666669</v>
      </c>
      <c r="E114" s="5">
        <f t="shared" si="6"/>
        <v>0.92572712520284606</v>
      </c>
      <c r="F114" s="5">
        <v>0.81867589990586487</v>
      </c>
      <c r="G114" s="5">
        <f t="shared" si="7"/>
        <v>206.6961743038712</v>
      </c>
      <c r="H114" s="5">
        <f t="shared" si="8"/>
        <v>169.21717650532125</v>
      </c>
      <c r="I114" s="5">
        <f t="shared" si="9"/>
        <v>45.237159707015778</v>
      </c>
    </row>
    <row r="115" spans="1:9" x14ac:dyDescent="0.35">
      <c r="A115" s="5">
        <v>114</v>
      </c>
      <c r="B115" s="5" t="s">
        <v>116</v>
      </c>
      <c r="C115" s="5">
        <v>310</v>
      </c>
      <c r="D115" s="5">
        <f t="shared" si="5"/>
        <v>339.79166666666669</v>
      </c>
      <c r="E115" s="5">
        <f t="shared" si="6"/>
        <v>0.91232372777437154</v>
      </c>
      <c r="F115" s="5">
        <v>0.77322505040691902</v>
      </c>
      <c r="G115" s="5">
        <f t="shared" si="7"/>
        <v>207.55296629247334</v>
      </c>
      <c r="H115" s="5">
        <f t="shared" si="8"/>
        <v>160.48515282360327</v>
      </c>
      <c r="I115" s="5">
        <f t="shared" si="9"/>
        <v>48.230595863353784</v>
      </c>
    </row>
    <row r="116" spans="1:9" x14ac:dyDescent="0.35">
      <c r="A116" s="5">
        <v>115</v>
      </c>
      <c r="B116" s="5" t="s">
        <v>117</v>
      </c>
      <c r="C116" s="5">
        <v>379</v>
      </c>
      <c r="D116" s="5">
        <f t="shared" si="5"/>
        <v>342</v>
      </c>
      <c r="E116" s="5">
        <f t="shared" si="6"/>
        <v>1.1081871345029239</v>
      </c>
      <c r="F116" s="5">
        <v>1.0347379148374389</v>
      </c>
      <c r="G116" s="5">
        <f t="shared" si="7"/>
        <v>208.41081299201335</v>
      </c>
      <c r="H116" s="5">
        <f t="shared" si="8"/>
        <v>215.65057006493132</v>
      </c>
      <c r="I116" s="5">
        <f t="shared" si="9"/>
        <v>43.100113439332112</v>
      </c>
    </row>
    <row r="117" spans="1:9" x14ac:dyDescent="0.35">
      <c r="A117" s="5">
        <v>116</v>
      </c>
      <c r="B117" s="5" t="s">
        <v>118</v>
      </c>
      <c r="C117" s="5">
        <v>294</v>
      </c>
      <c r="D117" s="5">
        <f t="shared" si="5"/>
        <v>337.91666666666669</v>
      </c>
      <c r="E117" s="5">
        <f t="shared" si="6"/>
        <v>0.87003699136868062</v>
      </c>
      <c r="F117" s="5">
        <v>1.1170703614645405</v>
      </c>
      <c r="G117" s="5">
        <f t="shared" si="7"/>
        <v>209.26971570084038</v>
      </c>
      <c r="H117" s="5">
        <f t="shared" si="8"/>
        <v>233.76899696151941</v>
      </c>
      <c r="I117" s="5">
        <f t="shared" si="9"/>
        <v>20.486735727374352</v>
      </c>
    </row>
    <row r="118" spans="1:9" x14ac:dyDescent="0.35">
      <c r="A118" s="5">
        <v>117</v>
      </c>
      <c r="B118" s="5" t="s">
        <v>119</v>
      </c>
      <c r="C118" s="5">
        <v>356</v>
      </c>
      <c r="D118" s="5">
        <f t="shared" si="5"/>
        <v>332.45833333333331</v>
      </c>
      <c r="E118" s="5">
        <f t="shared" si="6"/>
        <v>1.07081087855621</v>
      </c>
      <c r="F118" s="5">
        <v>1.0564348397703072</v>
      </c>
      <c r="G118" s="5">
        <f t="shared" si="7"/>
        <v>210.12967571890204</v>
      </c>
      <c r="H118" s="5">
        <f t="shared" si="8"/>
        <v>221.98831029908487</v>
      </c>
      <c r="I118" s="5">
        <f t="shared" si="9"/>
        <v>37.643733062054807</v>
      </c>
    </row>
    <row r="119" spans="1:9" x14ac:dyDescent="0.35">
      <c r="A119" s="5">
        <v>118</v>
      </c>
      <c r="B119" s="5" t="s">
        <v>120</v>
      </c>
      <c r="C119" s="5">
        <v>318</v>
      </c>
      <c r="D119" s="5">
        <f t="shared" si="5"/>
        <v>330.29166666666669</v>
      </c>
      <c r="E119" s="5">
        <f t="shared" si="6"/>
        <v>0.9627854169294815</v>
      </c>
      <c r="F119" s="5">
        <v>1.0136716055718631</v>
      </c>
      <c r="G119" s="5">
        <f t="shared" si="7"/>
        <v>210.99069434774606</v>
      </c>
      <c r="H119" s="5">
        <f t="shared" si="8"/>
        <v>213.87527590020196</v>
      </c>
      <c r="I119" s="5">
        <f t="shared" si="9"/>
        <v>32.743623930754104</v>
      </c>
    </row>
    <row r="120" spans="1:9" x14ac:dyDescent="0.35">
      <c r="A120" s="5">
        <v>119</v>
      </c>
      <c r="B120" s="5" t="s">
        <v>121</v>
      </c>
      <c r="C120" s="5">
        <v>405</v>
      </c>
      <c r="D120" s="5">
        <f t="shared" si="5"/>
        <v>328.04166666666669</v>
      </c>
      <c r="E120" s="5">
        <f t="shared" si="6"/>
        <v>1.2345992633049663</v>
      </c>
      <c r="F120" s="5">
        <v>1.2364388325050961</v>
      </c>
      <c r="G120" s="5">
        <f t="shared" si="7"/>
        <v>211.85277289052226</v>
      </c>
      <c r="H120" s="5">
        <f t="shared" si="8"/>
        <v>261.9429951757246</v>
      </c>
      <c r="I120" s="5">
        <f t="shared" si="9"/>
        <v>35.322717240561822</v>
      </c>
    </row>
    <row r="121" spans="1:9" x14ac:dyDescent="0.35">
      <c r="A121" s="5">
        <v>120</v>
      </c>
      <c r="B121" s="5" t="s">
        <v>122</v>
      </c>
      <c r="C121" s="5">
        <v>545</v>
      </c>
      <c r="D121" s="5">
        <f t="shared" si="5"/>
        <v>321.33333333333331</v>
      </c>
      <c r="E121" s="5">
        <f t="shared" si="6"/>
        <v>1.6960580912863072</v>
      </c>
      <c r="F121" s="5">
        <v>1.4866766533435101</v>
      </c>
      <c r="G121" s="5">
        <f t="shared" si="7"/>
        <v>212.71591265198447</v>
      </c>
      <c r="H121" s="5">
        <f t="shared" si="8"/>
        <v>316.23978113436266</v>
      </c>
      <c r="I121" s="5">
        <f t="shared" si="9"/>
        <v>41.974352085438042</v>
      </c>
    </row>
    <row r="122" spans="1:9" x14ac:dyDescent="0.35">
      <c r="A122" s="5">
        <v>121</v>
      </c>
      <c r="B122" s="5" t="s">
        <v>123</v>
      </c>
      <c r="C122" s="5">
        <v>268</v>
      </c>
      <c r="D122" s="5">
        <f t="shared" si="5"/>
        <v>314.45833333333331</v>
      </c>
      <c r="E122" s="5">
        <f t="shared" si="6"/>
        <v>0.85225917583145627</v>
      </c>
      <c r="F122" s="5">
        <v>0.85942754125344634</v>
      </c>
      <c r="G122" s="5">
        <f t="shared" si="7"/>
        <v>213.58011493849301</v>
      </c>
      <c r="H122" s="5">
        <f t="shared" si="8"/>
        <v>183.5566330422175</v>
      </c>
      <c r="I122" s="5">
        <f t="shared" si="9"/>
        <v>31.508719014097952</v>
      </c>
    </row>
    <row r="123" spans="1:9" x14ac:dyDescent="0.35">
      <c r="A123" s="5">
        <v>122</v>
      </c>
      <c r="B123" s="5" t="s">
        <v>124</v>
      </c>
      <c r="C123" s="5">
        <v>243</v>
      </c>
      <c r="D123" s="5">
        <f t="shared" si="5"/>
        <v>310.875</v>
      </c>
      <c r="E123" s="5">
        <f t="shared" si="6"/>
        <v>0.78166465621230397</v>
      </c>
      <c r="F123" s="5">
        <v>0.810978947000767</v>
      </c>
      <c r="G123" s="5">
        <f t="shared" si="7"/>
        <v>214.44538105801632</v>
      </c>
      <c r="H123" s="5">
        <f t="shared" si="8"/>
        <v>173.91068931960831</v>
      </c>
      <c r="I123" s="5">
        <f t="shared" si="9"/>
        <v>28.431815094811395</v>
      </c>
    </row>
    <row r="124" spans="1:9" x14ac:dyDescent="0.35">
      <c r="A124" s="5">
        <v>123</v>
      </c>
      <c r="B124" s="5" t="s">
        <v>125</v>
      </c>
      <c r="C124" s="5">
        <v>273</v>
      </c>
      <c r="D124" s="5">
        <f t="shared" si="5"/>
        <v>308.54166666666669</v>
      </c>
      <c r="E124" s="5">
        <f t="shared" si="6"/>
        <v>0.88480756245779868</v>
      </c>
      <c r="F124" s="5">
        <v>0.9350676841091804</v>
      </c>
      <c r="G124" s="5">
        <f t="shared" si="7"/>
        <v>215.31171232013264</v>
      </c>
      <c r="H124" s="5">
        <f t="shared" si="8"/>
        <v>201.33102420076852</v>
      </c>
      <c r="I124" s="5">
        <f t="shared" si="9"/>
        <v>26.252372087630576</v>
      </c>
    </row>
    <row r="125" spans="1:9" x14ac:dyDescent="0.35">
      <c r="A125" s="5">
        <v>124</v>
      </c>
      <c r="B125" s="5" t="s">
        <v>126</v>
      </c>
      <c r="C125" s="5">
        <v>273</v>
      </c>
      <c r="D125" s="5">
        <f t="shared" si="5"/>
        <v>306.75</v>
      </c>
      <c r="E125" s="5">
        <f t="shared" si="6"/>
        <v>0.88997555012224938</v>
      </c>
      <c r="F125" s="5">
        <v>0.85759466983106636</v>
      </c>
      <c r="G125" s="5">
        <f t="shared" si="7"/>
        <v>216.17911003603285</v>
      </c>
      <c r="H125" s="5">
        <f t="shared" si="8"/>
        <v>185.39405249572536</v>
      </c>
      <c r="I125" s="5">
        <f t="shared" si="9"/>
        <v>32.090090660906462</v>
      </c>
    </row>
    <row r="126" spans="1:9" x14ac:dyDescent="0.35">
      <c r="A126" s="5">
        <v>125</v>
      </c>
      <c r="B126" s="5" t="s">
        <v>127</v>
      </c>
      <c r="C126" s="5">
        <v>236</v>
      </c>
      <c r="D126" s="5">
        <f t="shared" si="5"/>
        <v>305.125</v>
      </c>
      <c r="E126" s="5">
        <f t="shared" si="6"/>
        <v>0.77345350266284307</v>
      </c>
      <c r="F126" s="5">
        <v>0.81867589990586487</v>
      </c>
      <c r="G126" s="5">
        <f t="shared" si="7"/>
        <v>217.04757551852128</v>
      </c>
      <c r="H126" s="5">
        <f t="shared" si="8"/>
        <v>177.69161921001157</v>
      </c>
      <c r="I126" s="5">
        <f t="shared" si="9"/>
        <v>24.706941012706963</v>
      </c>
    </row>
    <row r="127" spans="1:9" x14ac:dyDescent="0.35">
      <c r="A127" s="5">
        <v>126</v>
      </c>
      <c r="B127" s="5" t="s">
        <v>128</v>
      </c>
      <c r="C127" s="5">
        <v>222</v>
      </c>
      <c r="D127" s="5">
        <f t="shared" si="5"/>
        <v>300.25</v>
      </c>
      <c r="E127" s="5">
        <f t="shared" si="6"/>
        <v>0.73938384679433811</v>
      </c>
      <c r="F127" s="5">
        <v>0.77322505040691902</v>
      </c>
      <c r="G127" s="5">
        <f t="shared" si="7"/>
        <v>217.91711008201855</v>
      </c>
      <c r="H127" s="5">
        <f t="shared" si="8"/>
        <v>168.49896842769891</v>
      </c>
      <c r="I127" s="5">
        <f t="shared" si="9"/>
        <v>24.099563771306798</v>
      </c>
    </row>
    <row r="128" spans="1:9" x14ac:dyDescent="0.35">
      <c r="A128" s="5">
        <v>127</v>
      </c>
      <c r="B128" s="5" t="s">
        <v>129</v>
      </c>
      <c r="C128" s="5">
        <v>302</v>
      </c>
      <c r="D128" s="5">
        <f t="shared" si="5"/>
        <v>294.25</v>
      </c>
      <c r="E128" s="5">
        <f t="shared" si="6"/>
        <v>1.026338147833475</v>
      </c>
      <c r="F128" s="5">
        <v>1.0347379148374389</v>
      </c>
      <c r="G128" s="5">
        <f t="shared" si="7"/>
        <v>218.78771504256349</v>
      </c>
      <c r="H128" s="5">
        <f t="shared" si="8"/>
        <v>226.38794405518991</v>
      </c>
      <c r="I128" s="5">
        <f t="shared" si="9"/>
        <v>25.037104617486786</v>
      </c>
    </row>
    <row r="129" spans="1:9" x14ac:dyDescent="0.35">
      <c r="A129" s="5">
        <v>128</v>
      </c>
      <c r="B129" s="5" t="s">
        <v>130</v>
      </c>
      <c r="C129" s="5">
        <v>285</v>
      </c>
      <c r="D129" s="5">
        <f t="shared" si="5"/>
        <v>291.75</v>
      </c>
      <c r="E129" s="5">
        <f t="shared" si="6"/>
        <v>0.9768637532133676</v>
      </c>
      <c r="F129" s="5">
        <v>1.1170703614645405</v>
      </c>
      <c r="G129" s="5">
        <f t="shared" si="7"/>
        <v>219.65939171781486</v>
      </c>
      <c r="H129" s="5">
        <f t="shared" si="8"/>
        <v>245.37499610530054</v>
      </c>
      <c r="I129" s="5">
        <f t="shared" si="9"/>
        <v>13.90351013849104</v>
      </c>
    </row>
    <row r="130" spans="1:9" x14ac:dyDescent="0.35">
      <c r="A130" s="5">
        <v>129</v>
      </c>
      <c r="B130" s="5" t="s">
        <v>131</v>
      </c>
      <c r="C130" s="5">
        <v>309</v>
      </c>
      <c r="D130" s="5">
        <f t="shared" si="5"/>
        <v>288</v>
      </c>
      <c r="E130" s="5">
        <f t="shared" si="6"/>
        <v>1.0729166666666667</v>
      </c>
      <c r="F130" s="5">
        <v>1.0564348397703072</v>
      </c>
      <c r="G130" s="5">
        <f t="shared" si="7"/>
        <v>220.5321414270536</v>
      </c>
      <c r="H130" s="5">
        <f t="shared" si="8"/>
        <v>232.97783749269209</v>
      </c>
      <c r="I130" s="5">
        <f t="shared" si="9"/>
        <v>24.60264158812554</v>
      </c>
    </row>
    <row r="131" spans="1:9" x14ac:dyDescent="0.35">
      <c r="A131" s="5">
        <v>130</v>
      </c>
      <c r="B131" s="5" t="s">
        <v>132</v>
      </c>
      <c r="C131" s="5">
        <v>322</v>
      </c>
      <c r="D131" s="5">
        <f t="shared" si="5"/>
        <v>280.20833333333331</v>
      </c>
      <c r="E131" s="5">
        <f t="shared" si="6"/>
        <v>1.1491449814126395</v>
      </c>
      <c r="F131" s="5">
        <v>1.0136716055718631</v>
      </c>
      <c r="G131" s="5">
        <f t="shared" si="7"/>
        <v>221.40596549118425</v>
      </c>
      <c r="H131" s="5">
        <f t="shared" si="8"/>
        <v>224.43294052263724</v>
      </c>
      <c r="I131" s="5">
        <f t="shared" si="9"/>
        <v>30.300329030236885</v>
      </c>
    </row>
    <row r="132" spans="1:9" x14ac:dyDescent="0.35">
      <c r="A132" s="5">
        <v>131</v>
      </c>
      <c r="B132" s="5" t="s">
        <v>133</v>
      </c>
      <c r="C132" s="5">
        <v>362</v>
      </c>
      <c r="D132" s="5">
        <f t="shared" si="5"/>
        <v>274.45833333333331</v>
      </c>
      <c r="E132" s="5">
        <f t="shared" si="6"/>
        <v>1.3189615910126007</v>
      </c>
      <c r="F132" s="5">
        <v>1.2364388325050961</v>
      </c>
      <c r="G132" s="5">
        <f t="shared" si="7"/>
        <v>222.28086523273794</v>
      </c>
      <c r="H132" s="5">
        <f t="shared" si="8"/>
        <v>274.83669349658913</v>
      </c>
      <c r="I132" s="5">
        <f t="shared" si="9"/>
        <v>24.078261465030625</v>
      </c>
    </row>
    <row r="133" spans="1:9" x14ac:dyDescent="0.35">
      <c r="A133" s="5">
        <v>132</v>
      </c>
      <c r="B133" s="5" t="s">
        <v>134</v>
      </c>
      <c r="C133" s="5">
        <v>471</v>
      </c>
      <c r="D133" s="5">
        <f t="shared" si="5"/>
        <v>267.45833333333331</v>
      </c>
      <c r="E133" s="5">
        <f t="shared" si="6"/>
        <v>1.7610219660383239</v>
      </c>
      <c r="F133" s="5">
        <v>1.4866766533435101</v>
      </c>
      <c r="G133" s="5">
        <f t="shared" si="7"/>
        <v>223.15684197587348</v>
      </c>
      <c r="H133" s="5">
        <f t="shared" si="8"/>
        <v>331.76206699939809</v>
      </c>
      <c r="I133" s="5">
        <f t="shared" si="9"/>
        <v>29.562193843015269</v>
      </c>
    </row>
    <row r="134" spans="1:9" x14ac:dyDescent="0.35">
      <c r="A134" s="5">
        <v>133</v>
      </c>
      <c r="B134" s="5" t="s">
        <v>135</v>
      </c>
      <c r="C134" s="5">
        <v>198</v>
      </c>
      <c r="D134" s="5">
        <f t="shared" si="5"/>
        <v>259.5</v>
      </c>
      <c r="E134" s="5">
        <f t="shared" si="6"/>
        <v>0.76300578034682076</v>
      </c>
      <c r="F134" s="5">
        <v>0.85942754125344634</v>
      </c>
      <c r="G134" s="5">
        <f t="shared" si="7"/>
        <v>224.03389704637971</v>
      </c>
      <c r="H134" s="5">
        <f t="shared" si="8"/>
        <v>192.54090129599786</v>
      </c>
      <c r="I134" s="5">
        <f t="shared" si="9"/>
        <v>2.7571205575768407</v>
      </c>
    </row>
    <row r="135" spans="1:9" x14ac:dyDescent="0.35">
      <c r="A135" s="5">
        <v>134</v>
      </c>
      <c r="B135" s="5" t="s">
        <v>136</v>
      </c>
      <c r="C135" s="5">
        <v>253</v>
      </c>
      <c r="D135" s="5">
        <f t="shared" si="5"/>
        <v>253.45833333333334</v>
      </c>
      <c r="E135" s="5">
        <f t="shared" si="6"/>
        <v>0.99819168173598549</v>
      </c>
      <c r="F135" s="5">
        <v>0.810978947000767</v>
      </c>
      <c r="G135" s="5">
        <f t="shared" si="7"/>
        <v>224.91203177167768</v>
      </c>
      <c r="H135" s="5">
        <f t="shared" si="8"/>
        <v>182.3989226939982</v>
      </c>
      <c r="I135" s="5">
        <f t="shared" si="9"/>
        <v>27.90556415256988</v>
      </c>
    </row>
    <row r="136" spans="1:9" x14ac:dyDescent="0.35">
      <c r="A136" s="5">
        <v>135</v>
      </c>
      <c r="B136" s="5" t="s">
        <v>137</v>
      </c>
      <c r="C136" s="5">
        <v>173</v>
      </c>
      <c r="D136" s="5">
        <f t="shared" si="5"/>
        <v>245.5</v>
      </c>
      <c r="E136" s="5">
        <f t="shared" si="6"/>
        <v>0.70468431771894091</v>
      </c>
      <c r="F136" s="5">
        <v>0.9350676841091804</v>
      </c>
      <c r="G136" s="5">
        <f t="shared" si="7"/>
        <v>225.79124748082279</v>
      </c>
      <c r="H136" s="5">
        <f t="shared" si="8"/>
        <v>211.13009887401577</v>
      </c>
      <c r="I136" s="5">
        <f t="shared" si="9"/>
        <v>22.040519580355937</v>
      </c>
    </row>
    <row r="137" spans="1:9" x14ac:dyDescent="0.35">
      <c r="A137" s="5">
        <v>136</v>
      </c>
      <c r="B137" s="5" t="s">
        <v>138</v>
      </c>
      <c r="C137" s="5">
        <v>186</v>
      </c>
      <c r="D137" s="5">
        <f t="shared" ref="D137:D170" si="10">(0.5*C131+SUM(C132:C142)+0.5*C143)/12</f>
        <v>238.33333333333334</v>
      </c>
      <c r="E137" s="5">
        <f t="shared" ref="E137:E170" si="11">C137/D137</f>
        <v>0.78041958041958037</v>
      </c>
      <c r="F137" s="5">
        <v>0.85759466983106636</v>
      </c>
      <c r="G137" s="5">
        <f t="shared" ref="G137:G188" si="12">$D$192*$D$193^A137+$D$194</f>
        <v>226.67154550450573</v>
      </c>
      <c r="H137" s="5">
        <f t="shared" ref="H137:H188" si="13">G137*F137</f>
        <v>194.39230922703413</v>
      </c>
      <c r="I137" s="5">
        <f t="shared" ref="I137:I188" si="14">ABS(C137-H137)*100/C137</f>
        <v>4.511994208082867</v>
      </c>
    </row>
    <row r="138" spans="1:9" x14ac:dyDescent="0.35">
      <c r="A138" s="5">
        <v>137</v>
      </c>
      <c r="B138" s="5" t="s">
        <v>139</v>
      </c>
      <c r="C138" s="5">
        <v>185</v>
      </c>
      <c r="D138" s="5">
        <f t="shared" si="10"/>
        <v>232.625</v>
      </c>
      <c r="E138" s="5">
        <f t="shared" si="11"/>
        <v>0.79527135948414829</v>
      </c>
      <c r="F138" s="5">
        <v>0.81867589990586487</v>
      </c>
      <c r="G138" s="5">
        <f t="shared" si="12"/>
        <v>227.55292717505574</v>
      </c>
      <c r="H138" s="5">
        <f t="shared" si="13"/>
        <v>186.2920974312525</v>
      </c>
      <c r="I138" s="5">
        <f t="shared" si="14"/>
        <v>0.69843104392027056</v>
      </c>
    </row>
    <row r="139" spans="1:9" x14ac:dyDescent="0.35">
      <c r="A139" s="5">
        <v>138</v>
      </c>
      <c r="B139" s="5" t="s">
        <v>140</v>
      </c>
      <c r="C139" s="5">
        <v>105</v>
      </c>
      <c r="D139" s="5">
        <f t="shared" si="10"/>
        <v>225.20833333333334</v>
      </c>
      <c r="E139" s="5">
        <f t="shared" si="11"/>
        <v>0.46623496762257166</v>
      </c>
      <c r="F139" s="5">
        <v>0.77322505040691902</v>
      </c>
      <c r="G139" s="5">
        <f t="shared" si="12"/>
        <v>228.43539382644224</v>
      </c>
      <c r="H139" s="5">
        <f t="shared" si="13"/>
        <v>176.63196890617519</v>
      </c>
      <c r="I139" s="5">
        <f t="shared" si="14"/>
        <v>68.220922767785893</v>
      </c>
    </row>
    <row r="140" spans="1:9" x14ac:dyDescent="0.35">
      <c r="A140" s="5">
        <v>139</v>
      </c>
      <c r="B140" s="5" t="s">
        <v>141</v>
      </c>
      <c r="C140" s="5">
        <v>228</v>
      </c>
      <c r="D140" s="5">
        <f t="shared" si="10"/>
        <v>220.79166666666666</v>
      </c>
      <c r="E140" s="5">
        <f t="shared" si="11"/>
        <v>1.0326476693715796</v>
      </c>
      <c r="F140" s="5">
        <v>1.0347379148374389</v>
      </c>
      <c r="G140" s="5">
        <f t="shared" si="12"/>
        <v>229.31894679427648</v>
      </c>
      <c r="H140" s="5">
        <f t="shared" si="13"/>
        <v>237.28500883862725</v>
      </c>
      <c r="I140" s="5">
        <f t="shared" si="14"/>
        <v>4.0723722976435299</v>
      </c>
    </row>
    <row r="141" spans="1:9" x14ac:dyDescent="0.35">
      <c r="A141" s="5">
        <v>140</v>
      </c>
      <c r="B141" s="5" t="s">
        <v>142</v>
      </c>
      <c r="C141" s="5">
        <v>214</v>
      </c>
      <c r="D141" s="5">
        <f t="shared" si="10"/>
        <v>217.29166666666666</v>
      </c>
      <c r="E141" s="5">
        <f t="shared" si="11"/>
        <v>0.98485139022051782</v>
      </c>
      <c r="F141" s="5">
        <v>1.1170703614645405</v>
      </c>
      <c r="G141" s="5">
        <f t="shared" si="12"/>
        <v>230.20358741581447</v>
      </c>
      <c r="H141" s="5">
        <f t="shared" si="13"/>
        <v>257.15360460501785</v>
      </c>
      <c r="I141" s="5">
        <f t="shared" si="14"/>
        <v>20.16523579673731</v>
      </c>
    </row>
    <row r="142" spans="1:9" x14ac:dyDescent="0.35">
      <c r="A142" s="5">
        <v>141</v>
      </c>
      <c r="B142" s="5" t="s">
        <v>143</v>
      </c>
      <c r="C142" s="5">
        <v>189</v>
      </c>
      <c r="D142" s="5">
        <f t="shared" si="10"/>
        <v>217.875</v>
      </c>
      <c r="E142" s="5">
        <f t="shared" si="11"/>
        <v>0.86746987951807231</v>
      </c>
      <c r="F142" s="5">
        <v>1.0564348397703072</v>
      </c>
      <c r="G142" s="5">
        <f t="shared" si="12"/>
        <v>231.08931702995733</v>
      </c>
      <c r="H142" s="5">
        <f t="shared" si="13"/>
        <v>244.13080560917268</v>
      </c>
      <c r="I142" s="5">
        <f t="shared" si="14"/>
        <v>29.169738417551685</v>
      </c>
    </row>
    <row r="143" spans="1:9" x14ac:dyDescent="0.35">
      <c r="A143" s="5">
        <v>142</v>
      </c>
      <c r="B143" s="5" t="s">
        <v>144</v>
      </c>
      <c r="C143" s="5">
        <v>270</v>
      </c>
      <c r="D143" s="5">
        <f t="shared" si="10"/>
        <v>221.125</v>
      </c>
      <c r="E143" s="5">
        <f t="shared" si="11"/>
        <v>1.2210288298473715</v>
      </c>
      <c r="F143" s="5">
        <v>1.0136716055718631</v>
      </c>
      <c r="G143" s="5">
        <f t="shared" si="12"/>
        <v>231.97613697725501</v>
      </c>
      <c r="H143" s="5">
        <f t="shared" si="13"/>
        <v>235.14762322409251</v>
      </c>
      <c r="I143" s="5">
        <f t="shared" si="14"/>
        <v>12.908287694780551</v>
      </c>
    </row>
    <row r="144" spans="1:9" x14ac:dyDescent="0.35">
      <c r="A144" s="5">
        <v>143</v>
      </c>
      <c r="B144" s="5" t="s">
        <v>145</v>
      </c>
      <c r="C144" s="5">
        <v>277</v>
      </c>
      <c r="D144" s="5">
        <f t="shared" si="10"/>
        <v>221.33333333333334</v>
      </c>
      <c r="E144" s="5">
        <f t="shared" si="11"/>
        <v>1.2515060240963856</v>
      </c>
      <c r="F144" s="5">
        <v>1.2364388325050961</v>
      </c>
      <c r="G144" s="5">
        <f t="shared" si="12"/>
        <v>232.86404859990807</v>
      </c>
      <c r="H144" s="5">
        <f t="shared" si="13"/>
        <v>287.92215238328032</v>
      </c>
      <c r="I144" s="5">
        <f t="shared" si="14"/>
        <v>3.94301530082322</v>
      </c>
    </row>
    <row r="145" spans="1:9" x14ac:dyDescent="0.35">
      <c r="A145" s="5">
        <v>144</v>
      </c>
      <c r="B145" s="5" t="s">
        <v>146</v>
      </c>
      <c r="C145" s="5">
        <v>378</v>
      </c>
      <c r="D145" s="5">
        <f t="shared" si="10"/>
        <v>224.45833333333334</v>
      </c>
      <c r="E145" s="5">
        <f t="shared" si="11"/>
        <v>1.684054204566549</v>
      </c>
      <c r="F145" s="5">
        <v>1.4866766533435101</v>
      </c>
      <c r="G145" s="5">
        <f t="shared" si="12"/>
        <v>233.75305324176873</v>
      </c>
      <c r="H145" s="5">
        <f t="shared" si="13"/>
        <v>347.51520690230006</v>
      </c>
      <c r="I145" s="5">
        <f t="shared" si="14"/>
        <v>8.0647600787565974</v>
      </c>
    </row>
    <row r="146" spans="1:9" x14ac:dyDescent="0.35">
      <c r="A146" s="5">
        <v>145</v>
      </c>
      <c r="B146" s="5" t="s">
        <v>147</v>
      </c>
      <c r="C146" s="5">
        <v>185</v>
      </c>
      <c r="D146" s="5">
        <f t="shared" si="10"/>
        <v>228</v>
      </c>
      <c r="E146" s="5">
        <f t="shared" si="11"/>
        <v>0.81140350877192979</v>
      </c>
      <c r="F146" s="5">
        <v>0.85942754125344634</v>
      </c>
      <c r="G146" s="5">
        <f t="shared" si="12"/>
        <v>234.64315224834331</v>
      </c>
      <c r="H146" s="5">
        <f t="shared" si="13"/>
        <v>201.65878740875175</v>
      </c>
      <c r="I146" s="5">
        <f t="shared" si="14"/>
        <v>9.0047499506766222</v>
      </c>
    </row>
    <row r="147" spans="1:9" x14ac:dyDescent="0.35">
      <c r="A147" s="5">
        <v>146</v>
      </c>
      <c r="B147" s="5" t="s">
        <v>148</v>
      </c>
      <c r="C147" s="5">
        <v>182</v>
      </c>
      <c r="D147" s="5">
        <f t="shared" si="10"/>
        <v>228.79166666666666</v>
      </c>
      <c r="E147" s="5">
        <f t="shared" si="11"/>
        <v>0.79548351848479337</v>
      </c>
      <c r="F147" s="5">
        <v>0.810978947000767</v>
      </c>
      <c r="G147" s="5">
        <f t="shared" si="12"/>
        <v>235.53434696679506</v>
      </c>
      <c r="H147" s="5">
        <f t="shared" si="13"/>
        <v>191.01339668564475</v>
      </c>
      <c r="I147" s="5">
        <f t="shared" si="14"/>
        <v>4.9524157613432696</v>
      </c>
    </row>
    <row r="148" spans="1:9" x14ac:dyDescent="0.35">
      <c r="A148" s="5">
        <v>147</v>
      </c>
      <c r="B148" s="5" t="s">
        <v>149</v>
      </c>
      <c r="C148" s="5">
        <v>258</v>
      </c>
      <c r="D148" s="5">
        <f t="shared" si="10"/>
        <v>231.625</v>
      </c>
      <c r="E148" s="5">
        <f t="shared" si="11"/>
        <v>1.1138694009713976</v>
      </c>
      <c r="F148" s="5">
        <v>0.9350676841091804</v>
      </c>
      <c r="G148" s="5">
        <f t="shared" si="12"/>
        <v>236.42663874594518</v>
      </c>
      <c r="H148" s="5">
        <f t="shared" si="13"/>
        <v>221.07490955388877</v>
      </c>
      <c r="I148" s="5">
        <f t="shared" si="14"/>
        <v>14.312050560508228</v>
      </c>
    </row>
    <row r="149" spans="1:9" x14ac:dyDescent="0.35">
      <c r="A149" s="5">
        <v>148</v>
      </c>
      <c r="B149" s="5" t="s">
        <v>150</v>
      </c>
      <c r="C149" s="5">
        <v>179</v>
      </c>
      <c r="D149" s="5">
        <f t="shared" si="10"/>
        <v>233.08333333333334</v>
      </c>
      <c r="E149" s="5">
        <f t="shared" si="11"/>
        <v>0.76796567751161959</v>
      </c>
      <c r="F149" s="5">
        <v>0.85759466983106636</v>
      </c>
      <c r="G149" s="5">
        <f t="shared" si="12"/>
        <v>237.32002893627543</v>
      </c>
      <c r="H149" s="5">
        <f t="shared" si="13"/>
        <v>203.52439185990426</v>
      </c>
      <c r="I149" s="5">
        <f t="shared" si="14"/>
        <v>13.700777575365505</v>
      </c>
    </row>
    <row r="150" spans="1:9" x14ac:dyDescent="0.35">
      <c r="A150" s="5">
        <v>149</v>
      </c>
      <c r="B150" s="5" t="s">
        <v>151</v>
      </c>
      <c r="C150" s="5">
        <v>197</v>
      </c>
      <c r="D150" s="5">
        <f t="shared" si="10"/>
        <v>232.75</v>
      </c>
      <c r="E150" s="5">
        <f t="shared" si="11"/>
        <v>0.84640171858216973</v>
      </c>
      <c r="F150" s="5">
        <v>0.81867589990586487</v>
      </c>
      <c r="G150" s="5">
        <f t="shared" si="12"/>
        <v>238.21451888992988</v>
      </c>
      <c r="H150" s="5">
        <f t="shared" si="13"/>
        <v>195.020485622856</v>
      </c>
      <c r="I150" s="5">
        <f t="shared" si="14"/>
        <v>1.0048296330680202</v>
      </c>
    </row>
    <row r="151" spans="1:9" x14ac:dyDescent="0.35">
      <c r="A151" s="5">
        <v>150</v>
      </c>
      <c r="B151" s="5" t="s">
        <v>152</v>
      </c>
      <c r="C151" s="5">
        <v>168</v>
      </c>
      <c r="D151" s="5">
        <f t="shared" si="10"/>
        <v>232.625</v>
      </c>
      <c r="E151" s="5">
        <f t="shared" si="11"/>
        <v>0.72219236969371303</v>
      </c>
      <c r="F151" s="5">
        <v>0.77322505040691902</v>
      </c>
      <c r="G151" s="5">
        <f t="shared" si="12"/>
        <v>239.1101099607173</v>
      </c>
      <c r="H151" s="5">
        <f t="shared" si="13"/>
        <v>184.88592682717959</v>
      </c>
      <c r="I151" s="5">
        <f t="shared" si="14"/>
        <v>10.05114692094023</v>
      </c>
    </row>
    <row r="152" spans="1:9" x14ac:dyDescent="0.35">
      <c r="A152" s="5">
        <v>151</v>
      </c>
      <c r="B152" s="5" t="s">
        <v>153</v>
      </c>
      <c r="C152" s="5">
        <v>250</v>
      </c>
      <c r="D152" s="5">
        <f t="shared" si="10"/>
        <v>232.08333333333334</v>
      </c>
      <c r="E152" s="5">
        <f t="shared" si="11"/>
        <v>1.0771992818671454</v>
      </c>
      <c r="F152" s="5">
        <v>1.0347379148374389</v>
      </c>
      <c r="G152" s="5">
        <f t="shared" si="12"/>
        <v>240.00680350411312</v>
      </c>
      <c r="H152" s="5">
        <f t="shared" si="13"/>
        <v>248.34413940464495</v>
      </c>
      <c r="I152" s="5">
        <f t="shared" si="14"/>
        <v>0.66234423814202048</v>
      </c>
    </row>
    <row r="153" spans="1:9" x14ac:dyDescent="0.35">
      <c r="A153" s="5">
        <v>152</v>
      </c>
      <c r="B153" s="5" t="s">
        <v>154</v>
      </c>
      <c r="C153" s="5">
        <v>211</v>
      </c>
      <c r="D153" s="5">
        <f t="shared" si="10"/>
        <v>234.29166666666666</v>
      </c>
      <c r="E153" s="5">
        <f t="shared" si="11"/>
        <v>0.90058687533345194</v>
      </c>
      <c r="F153" s="5">
        <v>1.1170703614645405</v>
      </c>
      <c r="G153" s="5">
        <f t="shared" si="12"/>
        <v>240.90460087726069</v>
      </c>
      <c r="H153" s="5">
        <f t="shared" si="13"/>
        <v>269.10738958043248</v>
      </c>
      <c r="I153" s="5">
        <f t="shared" si="14"/>
        <v>27.539047194517764</v>
      </c>
    </row>
    <row r="154" spans="1:9" x14ac:dyDescent="0.35">
      <c r="A154" s="5">
        <v>153</v>
      </c>
      <c r="B154" s="5" t="s">
        <v>155</v>
      </c>
      <c r="C154" s="5">
        <v>260</v>
      </c>
      <c r="D154" s="5">
        <f t="shared" si="10"/>
        <v>234.45833333333334</v>
      </c>
      <c r="E154" s="5">
        <f t="shared" si="11"/>
        <v>1.1089390438955038</v>
      </c>
      <c r="F154" s="5">
        <v>1.0564348397703072</v>
      </c>
      <c r="G154" s="5">
        <f t="shared" si="12"/>
        <v>241.80350343897476</v>
      </c>
      <c r="H154" s="5">
        <f t="shared" si="13"/>
        <v>255.44964541145222</v>
      </c>
      <c r="I154" s="5">
        <f t="shared" si="14"/>
        <v>1.7501363802106833</v>
      </c>
    </row>
    <row r="155" spans="1:9" x14ac:dyDescent="0.35">
      <c r="A155" s="5">
        <v>154</v>
      </c>
      <c r="B155" s="5" t="s">
        <v>156</v>
      </c>
      <c r="C155" s="5">
        <v>234</v>
      </c>
      <c r="D155" s="5">
        <f t="shared" si="10"/>
        <v>235.79166666666666</v>
      </c>
      <c r="E155" s="5">
        <f t="shared" si="11"/>
        <v>0.99240148436119457</v>
      </c>
      <c r="F155" s="5">
        <v>1.0136716055718631</v>
      </c>
      <c r="G155" s="5">
        <f t="shared" si="12"/>
        <v>242.70351254974207</v>
      </c>
      <c r="H155" s="5">
        <f t="shared" si="13"/>
        <v>246.02165924422786</v>
      </c>
      <c r="I155" s="5">
        <f t="shared" si="14"/>
        <v>5.1374612154819923</v>
      </c>
    </row>
    <row r="156" spans="1:9" x14ac:dyDescent="0.35">
      <c r="A156" s="5">
        <v>155</v>
      </c>
      <c r="B156" s="5" t="s">
        <v>157</v>
      </c>
      <c r="C156" s="5">
        <v>305</v>
      </c>
      <c r="D156" s="5">
        <f t="shared" si="10"/>
        <v>237.91666666666666</v>
      </c>
      <c r="E156" s="5">
        <f t="shared" si="11"/>
        <v>1.2819614711033276</v>
      </c>
      <c r="F156" s="5">
        <v>1.2364388325050961</v>
      </c>
      <c r="G156" s="5">
        <f t="shared" si="12"/>
        <v>243.60462957172467</v>
      </c>
      <c r="H156" s="5">
        <f t="shared" si="13"/>
        <v>301.20222378049965</v>
      </c>
      <c r="I156" s="5">
        <f t="shared" si="14"/>
        <v>1.2451725309837212</v>
      </c>
    </row>
    <row r="157" spans="1:9" x14ac:dyDescent="0.35">
      <c r="A157" s="5">
        <v>156</v>
      </c>
      <c r="B157" s="5" t="s">
        <v>158</v>
      </c>
      <c r="C157" s="5">
        <v>347</v>
      </c>
      <c r="D157" s="5">
        <f t="shared" si="10"/>
        <v>237.70833333333334</v>
      </c>
      <c r="E157" s="5">
        <f t="shared" si="11"/>
        <v>1.45977212971078</v>
      </c>
      <c r="F157" s="5">
        <v>1.4866766533435101</v>
      </c>
      <c r="G157" s="5">
        <f t="shared" si="12"/>
        <v>244.5068558687617</v>
      </c>
      <c r="H157" s="5">
        <f t="shared" si="13"/>
        <v>363.50263420251463</v>
      </c>
      <c r="I157" s="5">
        <f t="shared" si="14"/>
        <v>4.7558023638370681</v>
      </c>
    </row>
    <row r="158" spans="1:9" x14ac:dyDescent="0.35">
      <c r="A158" s="5">
        <v>157</v>
      </c>
      <c r="B158" s="5" t="s">
        <v>159</v>
      </c>
      <c r="C158" s="5">
        <v>203</v>
      </c>
      <c r="D158" s="5">
        <f t="shared" si="10"/>
        <v>238.08333333333334</v>
      </c>
      <c r="E158" s="5">
        <f t="shared" si="11"/>
        <v>0.85264263213160651</v>
      </c>
      <c r="F158" s="5">
        <v>0.85942754125344634</v>
      </c>
      <c r="G158" s="5">
        <f t="shared" si="12"/>
        <v>245.41019280636999</v>
      </c>
      <c r="H158" s="5">
        <f t="shared" si="13"/>
        <v>210.91227860211276</v>
      </c>
      <c r="I158" s="5">
        <f t="shared" si="14"/>
        <v>3.8976741882328887</v>
      </c>
    </row>
    <row r="159" spans="1:9" x14ac:dyDescent="0.35">
      <c r="A159" s="5">
        <v>158</v>
      </c>
      <c r="B159" s="5" t="s">
        <v>160</v>
      </c>
      <c r="C159" s="5">
        <v>217</v>
      </c>
      <c r="D159" s="5">
        <f t="shared" si="10"/>
        <v>242.66666666666666</v>
      </c>
      <c r="E159" s="5">
        <f t="shared" si="11"/>
        <v>0.89423076923076927</v>
      </c>
      <c r="F159" s="5">
        <v>0.810978947000767</v>
      </c>
      <c r="G159" s="5">
        <f t="shared" si="12"/>
        <v>246.31464175174858</v>
      </c>
      <c r="H159" s="5">
        <f t="shared" si="13"/>
        <v>199.75598879870424</v>
      </c>
      <c r="I159" s="5">
        <f t="shared" si="14"/>
        <v>7.9465489406892909</v>
      </c>
    </row>
    <row r="160" spans="1:9" x14ac:dyDescent="0.35">
      <c r="A160" s="5">
        <v>159</v>
      </c>
      <c r="B160" s="5" t="s">
        <v>161</v>
      </c>
      <c r="C160" s="5">
        <v>227</v>
      </c>
      <c r="D160" s="5">
        <f t="shared" si="10"/>
        <v>244.75</v>
      </c>
      <c r="E160" s="5">
        <f t="shared" si="11"/>
        <v>0.92747701736465782</v>
      </c>
      <c r="F160" s="5">
        <v>0.9350676841091804</v>
      </c>
      <c r="G160" s="5">
        <f t="shared" si="12"/>
        <v>247.22020407377909</v>
      </c>
      <c r="H160" s="5">
        <f t="shared" si="13"/>
        <v>231.16762368826758</v>
      </c>
      <c r="I160" s="5">
        <f t="shared" si="14"/>
        <v>1.8359575719240451</v>
      </c>
    </row>
    <row r="161" spans="1:13" x14ac:dyDescent="0.35">
      <c r="A161" s="5">
        <v>160</v>
      </c>
      <c r="B161" s="5" t="s">
        <v>162</v>
      </c>
      <c r="C161" s="5">
        <v>242</v>
      </c>
      <c r="D161" s="5">
        <f t="shared" si="10"/>
        <v>243.16666666666666</v>
      </c>
      <c r="E161" s="5">
        <f t="shared" si="11"/>
        <v>0.99520219328307058</v>
      </c>
      <c r="F161" s="5">
        <v>0.85759466983106636</v>
      </c>
      <c r="G161" s="5">
        <f t="shared" si="12"/>
        <v>248.12688114302796</v>
      </c>
      <c r="H161" s="5">
        <f t="shared" si="13"/>
        <v>212.79229071006731</v>
      </c>
      <c r="I161" s="5">
        <f t="shared" si="14"/>
        <v>12.06930135947632</v>
      </c>
    </row>
    <row r="162" spans="1:13" x14ac:dyDescent="0.35">
      <c r="A162" s="5">
        <v>161</v>
      </c>
      <c r="B162" s="5" t="s">
        <v>163</v>
      </c>
      <c r="C162" s="5">
        <v>185</v>
      </c>
      <c r="D162" s="5">
        <f t="shared" si="10"/>
        <v>245.29166666666666</v>
      </c>
      <c r="E162" s="5">
        <f t="shared" si="11"/>
        <v>0.75420417869882794</v>
      </c>
      <c r="F162" s="5">
        <v>0.81867589990586487</v>
      </c>
      <c r="G162" s="5">
        <f t="shared" si="12"/>
        <v>249.03467433174899</v>
      </c>
      <c r="H162" s="5">
        <f t="shared" si="13"/>
        <v>203.87868611630859</v>
      </c>
      <c r="I162" s="5">
        <f t="shared" si="14"/>
        <v>10.204695198004641</v>
      </c>
    </row>
    <row r="163" spans="1:13" x14ac:dyDescent="0.35">
      <c r="A163" s="5">
        <v>162</v>
      </c>
      <c r="B163" s="5" t="s">
        <v>164</v>
      </c>
      <c r="C163" s="5">
        <v>175</v>
      </c>
      <c r="D163" s="5">
        <f t="shared" si="10"/>
        <v>250.08333333333334</v>
      </c>
      <c r="E163" s="5">
        <f t="shared" si="11"/>
        <v>0.69976674441852715</v>
      </c>
      <c r="F163" s="5">
        <v>0.77322505040691902</v>
      </c>
      <c r="G163" s="5">
        <f t="shared" si="12"/>
        <v>249.94358501388535</v>
      </c>
      <c r="H163" s="5">
        <f t="shared" si="13"/>
        <v>193.26264112124755</v>
      </c>
      <c r="I163" s="5">
        <f t="shared" si="14"/>
        <v>10.435794926427175</v>
      </c>
    </row>
    <row r="164" spans="1:13" x14ac:dyDescent="0.35">
      <c r="A164" s="5">
        <v>163</v>
      </c>
      <c r="B164" s="5" t="s">
        <v>165</v>
      </c>
      <c r="C164" s="5">
        <v>252</v>
      </c>
      <c r="D164" s="5">
        <f t="shared" si="10"/>
        <v>251.375</v>
      </c>
      <c r="E164" s="5">
        <f t="shared" si="11"/>
        <v>1.0024863252113376</v>
      </c>
      <c r="F164" s="5">
        <v>1.0347379148374389</v>
      </c>
      <c r="G164" s="5">
        <f t="shared" si="12"/>
        <v>250.85361456507144</v>
      </c>
      <c r="H164" s="5">
        <f t="shared" si="13"/>
        <v>259.56774606449665</v>
      </c>
      <c r="I164" s="5">
        <f t="shared" si="14"/>
        <v>3.0030738351177164</v>
      </c>
    </row>
    <row r="165" spans="1:13" x14ac:dyDescent="0.35">
      <c r="A165" s="5">
        <v>164</v>
      </c>
      <c r="B165" s="5" t="s">
        <v>166</v>
      </c>
      <c r="C165" s="5">
        <v>319</v>
      </c>
      <c r="D165" s="5">
        <f t="shared" si="10"/>
        <v>251.79166666666666</v>
      </c>
      <c r="E165" s="5">
        <f t="shared" si="11"/>
        <v>1.2669204037729604</v>
      </c>
      <c r="F165" s="5">
        <v>1.1170703614645405</v>
      </c>
      <c r="G165" s="5">
        <f t="shared" si="12"/>
        <v>251.76476436263511</v>
      </c>
      <c r="H165" s="5">
        <f t="shared" si="13"/>
        <v>281.23895633060368</v>
      </c>
      <c r="I165" s="5">
        <f t="shared" si="14"/>
        <v>11.837317764701039</v>
      </c>
    </row>
    <row r="166" spans="1:13" x14ac:dyDescent="0.35">
      <c r="A166" s="5">
        <v>165</v>
      </c>
      <c r="B166" s="5" t="s">
        <v>167</v>
      </c>
      <c r="C166" s="5">
        <v>202</v>
      </c>
      <c r="D166" s="5">
        <f t="shared" si="10"/>
        <v>252.75</v>
      </c>
      <c r="E166" s="5">
        <f t="shared" si="11"/>
        <v>0.79920870425321466</v>
      </c>
      <c r="F166" s="5">
        <v>1.0564348397703072</v>
      </c>
      <c r="G166" s="5">
        <f t="shared" si="12"/>
        <v>252.67703578559951</v>
      </c>
      <c r="H166" s="5">
        <f t="shared" si="13"/>
        <v>266.93682381379597</v>
      </c>
      <c r="I166" s="5">
        <f t="shared" si="14"/>
        <v>32.146942482077208</v>
      </c>
    </row>
    <row r="167" spans="1:13" x14ac:dyDescent="0.35">
      <c r="A167" s="5">
        <v>166</v>
      </c>
      <c r="B167" s="5" t="s">
        <v>168</v>
      </c>
      <c r="C167" s="5">
        <v>254</v>
      </c>
      <c r="D167" s="5">
        <f t="shared" si="10"/>
        <v>252.625</v>
      </c>
      <c r="E167" s="5">
        <f t="shared" si="11"/>
        <v>1.0054428500742207</v>
      </c>
      <c r="F167" s="5">
        <v>1.0136716055718631</v>
      </c>
      <c r="G167" s="5">
        <f t="shared" si="12"/>
        <v>253.59043021468551</v>
      </c>
      <c r="H167" s="5">
        <f t="shared" si="13"/>
        <v>257.05741855337976</v>
      </c>
      <c r="I167" s="5">
        <f t="shared" si="14"/>
        <v>1.2037080918817959</v>
      </c>
    </row>
    <row r="168" spans="1:13" x14ac:dyDescent="0.35">
      <c r="A168" s="5">
        <v>167</v>
      </c>
      <c r="B168" s="5" t="s">
        <v>169</v>
      </c>
      <c r="C168" s="5">
        <v>336</v>
      </c>
      <c r="D168" s="5">
        <f t="shared" si="10"/>
        <v>254.5</v>
      </c>
      <c r="E168" s="5">
        <f t="shared" si="11"/>
        <v>1.3202357563850688</v>
      </c>
      <c r="F168" s="5">
        <v>1.2364388325050961</v>
      </c>
      <c r="G168" s="5">
        <f t="shared" si="12"/>
        <v>254.5049490323139</v>
      </c>
      <c r="H168" s="5">
        <f t="shared" si="13"/>
        <v>314.67980204828319</v>
      </c>
      <c r="I168" s="5">
        <f t="shared" si="14"/>
        <v>6.3452970094395269</v>
      </c>
    </row>
    <row r="169" spans="1:13" x14ac:dyDescent="0.35">
      <c r="A169" s="5">
        <v>168</v>
      </c>
      <c r="B169" s="5" t="s">
        <v>170</v>
      </c>
      <c r="C169" s="5">
        <v>431</v>
      </c>
      <c r="D169" s="5">
        <f t="shared" si="10"/>
        <v>257</v>
      </c>
      <c r="E169" s="5">
        <f t="shared" si="11"/>
        <v>1.6770428015564203</v>
      </c>
      <c r="F169" s="5">
        <v>1.4866766533435101</v>
      </c>
      <c r="G169" s="5">
        <f t="shared" si="12"/>
        <v>255.42059362260682</v>
      </c>
      <c r="H169" s="5">
        <f t="shared" si="13"/>
        <v>379.72783332186981</v>
      </c>
      <c r="I169" s="5">
        <f t="shared" si="14"/>
        <v>11.896094356874753</v>
      </c>
    </row>
    <row r="170" spans="1:13" x14ac:dyDescent="0.35">
      <c r="A170" s="5">
        <v>169</v>
      </c>
      <c r="B170" s="5" t="s">
        <v>171</v>
      </c>
      <c r="C170" s="5">
        <v>150</v>
      </c>
      <c r="D170" s="5">
        <f>(0.5*C164+SUM(C165:C175)+0.5*C176)/12</f>
        <v>258.04166666666669</v>
      </c>
      <c r="E170" s="5">
        <f t="shared" si="11"/>
        <v>0.58130146940093652</v>
      </c>
      <c r="F170" s="5">
        <v>0.85942754125344634</v>
      </c>
      <c r="G170" s="5">
        <f t="shared" si="12"/>
        <v>256.33736537139009</v>
      </c>
      <c r="H170" s="5">
        <f t="shared" si="13"/>
        <v>220.30339165252011</v>
      </c>
      <c r="I170" s="5">
        <f t="shared" si="14"/>
        <v>46.868927768346737</v>
      </c>
      <c r="L170" s="7">
        <f>AVERAGE(I8:I170)</f>
        <v>25.871317624419593</v>
      </c>
      <c r="M170" t="s">
        <v>239</v>
      </c>
    </row>
    <row r="171" spans="1:13" x14ac:dyDescent="0.35">
      <c r="A171" s="5">
        <v>170</v>
      </c>
      <c r="B171" s="5" t="s">
        <v>172</v>
      </c>
      <c r="C171" s="5">
        <v>280</v>
      </c>
      <c r="D171" s="5"/>
      <c r="E171" s="5"/>
      <c r="F171" s="5">
        <v>0.810978947000767</v>
      </c>
      <c r="G171" s="5">
        <f t="shared" si="12"/>
        <v>257.25526566619646</v>
      </c>
      <c r="H171" s="5">
        <f t="shared" si="13"/>
        <v>208.62860446037459</v>
      </c>
      <c r="I171" s="5">
        <f t="shared" si="14"/>
        <v>25.48978412129479</v>
      </c>
    </row>
    <row r="172" spans="1:13" x14ac:dyDescent="0.35">
      <c r="A172" s="5">
        <v>171</v>
      </c>
      <c r="B172" s="5" t="s">
        <v>173</v>
      </c>
      <c r="C172" s="5">
        <v>187</v>
      </c>
      <c r="D172" s="5"/>
      <c r="E172" s="5"/>
      <c r="F172" s="5">
        <v>0.9350676841091804</v>
      </c>
      <c r="G172" s="5">
        <f t="shared" si="12"/>
        <v>258.17429589626533</v>
      </c>
      <c r="H172" s="5">
        <f t="shared" si="13"/>
        <v>241.4104409602391</v>
      </c>
      <c r="I172" s="5">
        <f t="shared" si="14"/>
        <v>29.096492492106471</v>
      </c>
    </row>
    <row r="173" spans="1:13" x14ac:dyDescent="0.35">
      <c r="A173" s="5">
        <v>172</v>
      </c>
      <c r="B173" s="5" t="s">
        <v>174</v>
      </c>
      <c r="C173" s="5">
        <v>279</v>
      </c>
      <c r="D173" s="5"/>
      <c r="E173" s="5"/>
      <c r="F173" s="5">
        <v>0.85759466983106636</v>
      </c>
      <c r="G173" s="5">
        <f t="shared" si="12"/>
        <v>259.09445745254777</v>
      </c>
      <c r="H173" s="5">
        <f t="shared" si="13"/>
        <v>222.19802569407699</v>
      </c>
      <c r="I173" s="5">
        <f t="shared" si="14"/>
        <v>20.359130575599647</v>
      </c>
    </row>
    <row r="174" spans="1:13" x14ac:dyDescent="0.35">
      <c r="A174" s="5">
        <v>173</v>
      </c>
      <c r="B174" s="5" t="s">
        <v>175</v>
      </c>
      <c r="C174" s="5">
        <v>193</v>
      </c>
      <c r="D174" s="5"/>
      <c r="E174" s="5"/>
      <c r="F174" s="5">
        <v>0.81867589990586487</v>
      </c>
      <c r="G174" s="5">
        <f t="shared" si="12"/>
        <v>260.01575172770595</v>
      </c>
      <c r="H174" s="5">
        <f t="shared" si="13"/>
        <v>212.8686295353796</v>
      </c>
      <c r="I174" s="5">
        <f t="shared" si="14"/>
        <v>10.294626702269221</v>
      </c>
    </row>
    <row r="175" spans="1:13" x14ac:dyDescent="0.35">
      <c r="A175" s="5">
        <v>174</v>
      </c>
      <c r="B175" s="5" t="s">
        <v>176</v>
      </c>
      <c r="C175" s="5">
        <v>227</v>
      </c>
      <c r="D175" s="5"/>
      <c r="E175" s="5"/>
      <c r="F175" s="5">
        <v>0.77322505040691902</v>
      </c>
      <c r="G175" s="5">
        <f t="shared" si="12"/>
        <v>260.93818011611654</v>
      </c>
      <c r="H175" s="5">
        <f t="shared" si="13"/>
        <v>201.76393747337391</v>
      </c>
      <c r="I175" s="5">
        <f t="shared" si="14"/>
        <v>11.117208161509287</v>
      </c>
    </row>
    <row r="176" spans="1:13" x14ac:dyDescent="0.35">
      <c r="A176" s="5">
        <v>175</v>
      </c>
      <c r="B176" s="5" t="s">
        <v>177</v>
      </c>
      <c r="C176" s="5">
        <v>225</v>
      </c>
      <c r="D176" s="5"/>
      <c r="E176" s="5"/>
      <c r="F176" s="5">
        <v>1.0347379148374389</v>
      </c>
      <c r="G176" s="5">
        <f t="shared" si="12"/>
        <v>261.8617440138737</v>
      </c>
      <c r="H176" s="5">
        <f t="shared" si="13"/>
        <v>270.95827497661088</v>
      </c>
      <c r="I176" s="5">
        <f t="shared" si="14"/>
        <v>20.425899989604837</v>
      </c>
    </row>
    <row r="177" spans="1:9" x14ac:dyDescent="0.35">
      <c r="A177" s="11">
        <v>176</v>
      </c>
      <c r="B177" s="11" t="s">
        <v>178</v>
      </c>
      <c r="C177" s="11">
        <v>205</v>
      </c>
      <c r="D177" s="5"/>
      <c r="E177" s="5"/>
      <c r="F177" s="5">
        <v>1.1170703614645405</v>
      </c>
      <c r="G177" s="5">
        <f t="shared" si="12"/>
        <v>262.78644481878882</v>
      </c>
      <c r="H177" s="11">
        <f t="shared" si="13"/>
        <v>293.55094890170596</v>
      </c>
      <c r="I177" s="5">
        <f t="shared" si="14"/>
        <v>43.195584830100465</v>
      </c>
    </row>
    <row r="178" spans="1:9" x14ac:dyDescent="0.35">
      <c r="A178" s="11">
        <v>177</v>
      </c>
      <c r="B178" s="11" t="s">
        <v>179</v>
      </c>
      <c r="C178" s="11">
        <v>259</v>
      </c>
      <c r="D178" s="5"/>
      <c r="E178" s="5"/>
      <c r="F178" s="5">
        <v>1.0564348397703072</v>
      </c>
      <c r="G178" s="5">
        <f t="shared" si="12"/>
        <v>263.71228393039485</v>
      </c>
      <c r="H178" s="11">
        <f t="shared" si="13"/>
        <v>278.59484441946842</v>
      </c>
      <c r="I178" s="5">
        <f t="shared" si="14"/>
        <v>7.5655769959337515</v>
      </c>
    </row>
    <row r="179" spans="1:9" x14ac:dyDescent="0.35">
      <c r="A179" s="11">
        <v>178</v>
      </c>
      <c r="B179" s="11" t="s">
        <v>180</v>
      </c>
      <c r="C179" s="11">
        <v>254</v>
      </c>
      <c r="D179" s="5"/>
      <c r="E179" s="5"/>
      <c r="F179" s="5">
        <v>1.0136716055718631</v>
      </c>
      <c r="G179" s="5">
        <f t="shared" si="12"/>
        <v>264.63926274994708</v>
      </c>
      <c r="H179" s="11">
        <f t="shared" si="13"/>
        <v>268.25730636909299</v>
      </c>
      <c r="I179" s="5">
        <f t="shared" si="14"/>
        <v>5.6131127437373962</v>
      </c>
    </row>
    <row r="180" spans="1:9" x14ac:dyDescent="0.35">
      <c r="A180" s="11">
        <v>179</v>
      </c>
      <c r="B180" s="11" t="s">
        <v>181</v>
      </c>
      <c r="C180" s="11">
        <v>275</v>
      </c>
      <c r="D180" s="5"/>
      <c r="E180" s="5"/>
      <c r="F180" s="5">
        <v>1.2364388325050961</v>
      </c>
      <c r="G180" s="5">
        <f t="shared" si="12"/>
        <v>265.56738268042625</v>
      </c>
      <c r="H180" s="11">
        <f t="shared" si="13"/>
        <v>328.35782459282029</v>
      </c>
      <c r="I180" s="5">
        <f t="shared" si="14"/>
        <v>19.402845306480106</v>
      </c>
    </row>
    <row r="181" spans="1:9" x14ac:dyDescent="0.35">
      <c r="A181" s="11">
        <v>180</v>
      </c>
      <c r="B181" s="11" t="s">
        <v>182</v>
      </c>
      <c r="C181" s="11">
        <v>394</v>
      </c>
      <c r="D181" s="5"/>
      <c r="E181" s="5"/>
      <c r="F181" s="5">
        <v>1.4866766533435101</v>
      </c>
      <c r="G181" s="5">
        <f t="shared" si="12"/>
        <v>266.49664512653987</v>
      </c>
      <c r="H181" s="11">
        <f t="shared" si="13"/>
        <v>396.19434050399735</v>
      </c>
      <c r="I181" s="5">
        <f t="shared" si="14"/>
        <v>0.55693921421252601</v>
      </c>
    </row>
    <row r="182" spans="1:9" x14ac:dyDescent="0.35">
      <c r="A182" s="11">
        <v>181</v>
      </c>
      <c r="B182" s="11" t="s">
        <v>183</v>
      </c>
      <c r="C182" s="11">
        <v>159</v>
      </c>
      <c r="D182" s="5"/>
      <c r="E182" s="5"/>
      <c r="F182" s="5">
        <v>0.85942754125344634</v>
      </c>
      <c r="G182" s="5">
        <f t="shared" si="12"/>
        <v>267.42705149472442</v>
      </c>
      <c r="H182" s="11">
        <f t="shared" si="13"/>
        <v>229.8341733307698</v>
      </c>
      <c r="I182" s="5">
        <f t="shared" si="14"/>
        <v>44.54979454765396</v>
      </c>
    </row>
    <row r="183" spans="1:9" x14ac:dyDescent="0.35">
      <c r="A183" s="11">
        <v>182</v>
      </c>
      <c r="B183" s="11" t="s">
        <v>184</v>
      </c>
      <c r="C183" s="11">
        <v>230</v>
      </c>
      <c r="D183" s="5"/>
      <c r="E183" s="5"/>
      <c r="F183" s="5">
        <v>0.810978947000767</v>
      </c>
      <c r="G183" s="5">
        <f t="shared" si="12"/>
        <v>268.3586031931485</v>
      </c>
      <c r="H183" s="11">
        <f t="shared" si="13"/>
        <v>217.63317743617623</v>
      </c>
      <c r="I183" s="5">
        <f t="shared" si="14"/>
        <v>5.3768793755755544</v>
      </c>
    </row>
    <row r="184" spans="1:9" x14ac:dyDescent="0.35">
      <c r="A184" s="11">
        <v>183</v>
      </c>
      <c r="B184" s="11" t="s">
        <v>185</v>
      </c>
      <c r="C184" s="11">
        <v>188</v>
      </c>
      <c r="D184" s="5"/>
      <c r="E184" s="5"/>
      <c r="F184" s="5">
        <v>0.9350676841091804</v>
      </c>
      <c r="G184" s="5">
        <f t="shared" si="12"/>
        <v>269.2913016317134</v>
      </c>
      <c r="H184" s="11">
        <f t="shared" si="13"/>
        <v>251.80559376751299</v>
      </c>
      <c r="I184" s="5">
        <f t="shared" si="14"/>
        <v>33.939145621017552</v>
      </c>
    </row>
    <row r="185" spans="1:9" x14ac:dyDescent="0.35">
      <c r="A185" s="11">
        <v>184</v>
      </c>
      <c r="B185" s="11" t="s">
        <v>186</v>
      </c>
      <c r="C185" s="11">
        <v>195</v>
      </c>
      <c r="D185" s="5"/>
      <c r="E185" s="5"/>
      <c r="F185" s="5">
        <v>0.85759466983106636</v>
      </c>
      <c r="G185" s="5">
        <f t="shared" si="12"/>
        <v>270.22514822205608</v>
      </c>
      <c r="H185" s="11">
        <f t="shared" si="13"/>
        <v>231.74364676954514</v>
      </c>
      <c r="I185" s="5">
        <f t="shared" si="14"/>
        <v>18.842895779253919</v>
      </c>
    </row>
    <row r="186" spans="1:9" x14ac:dyDescent="0.35">
      <c r="A186" s="11">
        <v>185</v>
      </c>
      <c r="B186" s="11" t="s">
        <v>187</v>
      </c>
      <c r="C186" s="11">
        <v>189</v>
      </c>
      <c r="D186" s="5"/>
      <c r="E186" s="5"/>
      <c r="F186" s="5">
        <v>0.81867589990586487</v>
      </c>
      <c r="G186" s="5">
        <f t="shared" si="12"/>
        <v>271.16014437755132</v>
      </c>
      <c r="H186" s="11">
        <f t="shared" si="13"/>
        <v>221.99227521689608</v>
      </c>
      <c r="I186" s="5">
        <f t="shared" si="14"/>
        <v>17.456230273489989</v>
      </c>
    </row>
    <row r="187" spans="1:9" x14ac:dyDescent="0.35">
      <c r="A187" s="11">
        <v>186</v>
      </c>
      <c r="B187" s="11" t="s">
        <v>188</v>
      </c>
      <c r="C187" s="11">
        <v>220</v>
      </c>
      <c r="D187" s="5"/>
      <c r="E187" s="5"/>
      <c r="F187" s="5">
        <v>0.77322505040691902</v>
      </c>
      <c r="G187" s="5">
        <f t="shared" si="12"/>
        <v>272.09629151331421</v>
      </c>
      <c r="H187" s="11">
        <f t="shared" si="13"/>
        <v>210.39166872091812</v>
      </c>
      <c r="I187" s="5">
        <f t="shared" si="14"/>
        <v>4.3674233086735823</v>
      </c>
    </row>
    <row r="188" spans="1:9" x14ac:dyDescent="0.35">
      <c r="A188" s="11">
        <v>187</v>
      </c>
      <c r="B188" s="11" t="s">
        <v>189</v>
      </c>
      <c r="C188" s="11">
        <v>274</v>
      </c>
      <c r="D188" s="5"/>
      <c r="E188" s="5"/>
      <c r="F188" s="5">
        <v>1.0347379148374389</v>
      </c>
      <c r="G188" s="5">
        <f t="shared" si="12"/>
        <v>273.03359104620108</v>
      </c>
      <c r="H188" s="11">
        <f t="shared" si="13"/>
        <v>282.51820867972413</v>
      </c>
      <c r="I188" s="5">
        <f t="shared" si="14"/>
        <v>3.1088352845708487</v>
      </c>
    </row>
    <row r="192" spans="1:9" x14ac:dyDescent="0.35">
      <c r="C192" s="7" t="s">
        <v>210</v>
      </c>
      <c r="D192">
        <v>605.67944</v>
      </c>
    </row>
    <row r="193" spans="3:4" x14ac:dyDescent="0.35">
      <c r="C193" s="7" t="s">
        <v>211</v>
      </c>
      <c r="D193">
        <v>1.001231</v>
      </c>
    </row>
    <row r="194" spans="3:4" x14ac:dyDescent="0.35">
      <c r="C194" s="7" t="s">
        <v>212</v>
      </c>
      <c r="D194">
        <v>-489.31681400000002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42A0-C223-40F9-ACA4-7EF82C1F1110}">
  <dimension ref="A1:D4"/>
  <sheetViews>
    <sheetView workbookViewId="0">
      <selection activeCell="D6" sqref="D6"/>
    </sheetView>
  </sheetViews>
  <sheetFormatPr defaultRowHeight="14.5" x14ac:dyDescent="0.35"/>
  <cols>
    <col min="1" max="1" width="18" customWidth="1"/>
    <col min="3" max="3" width="13" customWidth="1"/>
    <col min="4" max="4" width="11.7265625" customWidth="1"/>
  </cols>
  <sheetData>
    <row r="1" spans="1:4" x14ac:dyDescent="0.35">
      <c r="A1" s="10" t="s">
        <v>223</v>
      </c>
      <c r="B1" s="10" t="s">
        <v>224</v>
      </c>
      <c r="C1" s="10" t="s">
        <v>225</v>
      </c>
      <c r="D1" s="10" t="s">
        <v>226</v>
      </c>
    </row>
    <row r="2" spans="1:4" x14ac:dyDescent="0.35">
      <c r="A2" s="5"/>
      <c r="B2" s="9">
        <v>11.2661</v>
      </c>
      <c r="C2" s="5">
        <v>25.871317624419593</v>
      </c>
      <c r="D2" s="5">
        <v>13.686</v>
      </c>
    </row>
    <row r="4" spans="1:4" x14ac:dyDescent="0.35">
      <c r="B4" t="s">
        <v>227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5D564-F6C8-4411-98D7-B438FF5BA6C7}">
  <dimension ref="A1:P16"/>
  <sheetViews>
    <sheetView workbookViewId="0">
      <selection activeCell="L18" sqref="L18"/>
    </sheetView>
  </sheetViews>
  <sheetFormatPr defaultRowHeight="14.5" x14ac:dyDescent="0.35"/>
  <cols>
    <col min="3" max="3" width="10.90625" customWidth="1"/>
    <col min="7" max="7" width="11.453125" customWidth="1"/>
  </cols>
  <sheetData>
    <row r="1" spans="1:16" x14ac:dyDescent="0.35">
      <c r="A1" s="10" t="s">
        <v>0</v>
      </c>
      <c r="B1" s="10" t="s">
        <v>1</v>
      </c>
      <c r="C1" s="10" t="s">
        <v>2</v>
      </c>
      <c r="D1" s="10" t="s">
        <v>228</v>
      </c>
      <c r="E1" s="10" t="s">
        <v>225</v>
      </c>
      <c r="F1" s="10" t="s">
        <v>224</v>
      </c>
      <c r="G1" s="16" t="s">
        <v>229</v>
      </c>
      <c r="H1" s="10" t="s">
        <v>234</v>
      </c>
      <c r="I1" s="10" t="s">
        <v>193</v>
      </c>
      <c r="J1" s="10" t="s">
        <v>230</v>
      </c>
      <c r="K1" s="10" t="s">
        <v>231</v>
      </c>
      <c r="L1" s="10" t="s">
        <v>232</v>
      </c>
      <c r="M1" s="10" t="s">
        <v>233</v>
      </c>
      <c r="N1" s="10" t="s">
        <v>235</v>
      </c>
      <c r="O1" s="10" t="s">
        <v>236</v>
      </c>
    </row>
    <row r="2" spans="1:16" x14ac:dyDescent="0.35">
      <c r="A2" s="11">
        <v>176</v>
      </c>
      <c r="B2" s="11" t="s">
        <v>178</v>
      </c>
      <c r="C2" s="11">
        <v>205</v>
      </c>
      <c r="D2" s="5">
        <v>319</v>
      </c>
      <c r="E2" s="5">
        <v>293.55094890170596</v>
      </c>
      <c r="F2" s="9">
        <v>270.93650000000002</v>
      </c>
      <c r="G2" s="5">
        <v>270</v>
      </c>
      <c r="H2" s="5">
        <f>AVERAGE(D2:G2)</f>
        <v>288.37186222542653</v>
      </c>
      <c r="I2" s="5">
        <f>MEDIAN(D2:G2)</f>
        <v>282.24372445085299</v>
      </c>
      <c r="J2" s="5">
        <f>ABS(C2-D2)*100/C2</f>
        <v>55.609756097560975</v>
      </c>
      <c r="K2" s="5">
        <f>ABS(C2-E2)*100/C2</f>
        <v>43.195584830100465</v>
      </c>
      <c r="L2" s="5">
        <f>ABS(C2-F2)*100/C2</f>
        <v>32.164146341463429</v>
      </c>
      <c r="M2" s="5">
        <f>ABS(C2-G2)*100/C2</f>
        <v>31.707317073170731</v>
      </c>
      <c r="N2" s="5">
        <f>ABS(C2-H2)*100/C2</f>
        <v>40.66920108557391</v>
      </c>
      <c r="O2" s="5">
        <f>ABS(C2-I2)*100/C2</f>
        <v>37.679865585781947</v>
      </c>
    </row>
    <row r="3" spans="1:16" x14ac:dyDescent="0.35">
      <c r="A3" s="11">
        <v>177</v>
      </c>
      <c r="B3" s="11" t="s">
        <v>179</v>
      </c>
      <c r="C3" s="11">
        <v>259</v>
      </c>
      <c r="D3" s="5">
        <v>202</v>
      </c>
      <c r="E3" s="5">
        <v>278.59484441946842</v>
      </c>
      <c r="F3" s="12">
        <v>270.70269999999999</v>
      </c>
      <c r="G3" s="5">
        <v>255</v>
      </c>
      <c r="H3" s="5">
        <f t="shared" ref="H3:H13" si="0">AVERAGE(D3:G3)</f>
        <v>251.5743861048671</v>
      </c>
      <c r="I3" s="5">
        <f t="shared" ref="I3:I13" si="1">MEDIAN(D3:G3)</f>
        <v>262.85135000000002</v>
      </c>
      <c r="J3" s="5">
        <f>ABS(C3-D3)*100/C3</f>
        <v>22.007722007722009</v>
      </c>
      <c r="K3" s="5">
        <f>ABS(C3-E3)*100/C3</f>
        <v>7.5655769959337515</v>
      </c>
      <c r="L3" s="5">
        <f>ABS(C3-F3)*100/C3</f>
        <v>4.5184169884169858</v>
      </c>
      <c r="M3" s="5">
        <f>ABS(C3-G3)*100/C3</f>
        <v>1.5444015444015444</v>
      </c>
      <c r="N3" s="5">
        <f t="shared" ref="N3:N13" si="2">ABS(C3-H3)*100/C3</f>
        <v>2.8670323919432037</v>
      </c>
      <c r="O3" s="5">
        <f t="shared" ref="O3:O13" si="3">ABS(C3-I3)*100/C3</f>
        <v>1.4870077220077316</v>
      </c>
    </row>
    <row r="4" spans="1:16" x14ac:dyDescent="0.35">
      <c r="A4" s="11">
        <v>178</v>
      </c>
      <c r="B4" s="11" t="s">
        <v>180</v>
      </c>
      <c r="C4" s="11">
        <v>254</v>
      </c>
      <c r="D4" s="5">
        <v>254</v>
      </c>
      <c r="E4" s="5">
        <v>268.25730636909299</v>
      </c>
      <c r="F4" s="5">
        <v>270.6585</v>
      </c>
      <c r="G4" s="5">
        <v>248</v>
      </c>
      <c r="H4" s="5">
        <f t="shared" si="0"/>
        <v>260.22895159227323</v>
      </c>
      <c r="I4" s="5">
        <f t="shared" si="1"/>
        <v>261.12865318454647</v>
      </c>
      <c r="J4" s="5">
        <f>ABS(C4-D4)*100/C4</f>
        <v>0</v>
      </c>
      <c r="K4" s="5">
        <f>ABS(C4-E4)*100/C4</f>
        <v>5.6131127437373962</v>
      </c>
      <c r="L4" s="5">
        <f>ABS(C4-F4)*100/C4</f>
        <v>6.5584645669291355</v>
      </c>
      <c r="M4" s="5">
        <f>ABS(C4-G4)*100/C4</f>
        <v>2.3622047244094486</v>
      </c>
      <c r="N4" s="5">
        <f t="shared" si="2"/>
        <v>2.4523431465642651</v>
      </c>
      <c r="O4" s="5">
        <f t="shared" si="3"/>
        <v>2.806556371868687</v>
      </c>
    </row>
    <row r="5" spans="1:16" x14ac:dyDescent="0.35">
      <c r="A5" s="11">
        <v>179</v>
      </c>
      <c r="B5" s="11" t="s">
        <v>181</v>
      </c>
      <c r="C5" s="11">
        <v>275</v>
      </c>
      <c r="D5" s="5">
        <v>336</v>
      </c>
      <c r="E5" s="5">
        <v>328.35782459282029</v>
      </c>
      <c r="F5" s="5">
        <v>270.65010000000001</v>
      </c>
      <c r="G5" s="5">
        <v>306</v>
      </c>
      <c r="H5" s="5">
        <f t="shared" si="0"/>
        <v>310.25198114820506</v>
      </c>
      <c r="I5" s="5">
        <f t="shared" si="1"/>
        <v>317.17891229641015</v>
      </c>
      <c r="J5" s="5">
        <f>ABS(C5-D5)*100/C5</f>
        <v>22.181818181818183</v>
      </c>
      <c r="K5" s="5">
        <f>ABS(C5-E5)*100/C5</f>
        <v>19.402845306480106</v>
      </c>
      <c r="L5" s="5">
        <f>ABS(C5-F5)*100/C5</f>
        <v>1.5817818181818148</v>
      </c>
      <c r="M5" s="5">
        <f>ABS(C5-G5)*100/C5</f>
        <v>11.272727272727273</v>
      </c>
      <c r="N5" s="5">
        <f t="shared" si="2"/>
        <v>12.818902235710931</v>
      </c>
      <c r="O5" s="5">
        <f t="shared" si="3"/>
        <v>15.337786289603688</v>
      </c>
    </row>
    <row r="6" spans="1:16" x14ac:dyDescent="0.35">
      <c r="A6" s="11">
        <v>180</v>
      </c>
      <c r="B6" s="11" t="s">
        <v>182</v>
      </c>
      <c r="C6" s="11">
        <v>394</v>
      </c>
      <c r="D6" s="5">
        <v>431</v>
      </c>
      <c r="E6" s="5">
        <v>396.19434050399735</v>
      </c>
      <c r="F6" s="5">
        <v>270.64850000000001</v>
      </c>
      <c r="G6" s="5">
        <v>354</v>
      </c>
      <c r="H6" s="5">
        <f t="shared" si="0"/>
        <v>362.96071012599936</v>
      </c>
      <c r="I6" s="5">
        <f t="shared" si="1"/>
        <v>375.0971702519987</v>
      </c>
      <c r="J6" s="5">
        <f>ABS(C6-D6)*100/C6</f>
        <v>9.3908629441624374</v>
      </c>
      <c r="K6" s="5">
        <f>ABS(C6-E6)*100/C6</f>
        <v>0.55693921421252601</v>
      </c>
      <c r="L6" s="5">
        <f>ABS(C6-F6)*100/C6</f>
        <v>31.307487309644664</v>
      </c>
      <c r="M6" s="5">
        <f>ABS(C6-G6)*100/C6</f>
        <v>10.152284263959391</v>
      </c>
      <c r="N6" s="5">
        <f t="shared" si="2"/>
        <v>7.8779923538072696</v>
      </c>
      <c r="O6" s="5">
        <f t="shared" si="3"/>
        <v>4.7976725248734251</v>
      </c>
    </row>
    <row r="7" spans="1:16" x14ac:dyDescent="0.35">
      <c r="A7" s="11">
        <v>181</v>
      </c>
      <c r="B7" s="11" t="s">
        <v>183</v>
      </c>
      <c r="C7" s="11">
        <v>159</v>
      </c>
      <c r="D7" s="5">
        <v>150</v>
      </c>
      <c r="E7" s="5">
        <v>229.8341733307698</v>
      </c>
      <c r="F7" s="5">
        <v>270.64830000000001</v>
      </c>
      <c r="G7" s="5">
        <v>202</v>
      </c>
      <c r="H7" s="5">
        <f t="shared" si="0"/>
        <v>213.12061833269246</v>
      </c>
      <c r="I7" s="5">
        <f t="shared" si="1"/>
        <v>215.91708666538489</v>
      </c>
      <c r="J7" s="5">
        <f>ABS(C7-D7)*100/C7</f>
        <v>5.6603773584905657</v>
      </c>
      <c r="K7" s="5">
        <f>ABS(C7-E7)*100/C7</f>
        <v>44.54979454765396</v>
      </c>
      <c r="L7" s="5">
        <f>ABS(C7-F7)*100/C7</f>
        <v>70.219056603773581</v>
      </c>
      <c r="M7" s="5">
        <f>ABS(C7-G7)*100/C7</f>
        <v>27.044025157232703</v>
      </c>
      <c r="N7" s="5">
        <f t="shared" si="2"/>
        <v>34.038124737542425</v>
      </c>
      <c r="O7" s="5">
        <f t="shared" si="3"/>
        <v>35.796909852443328</v>
      </c>
    </row>
    <row r="8" spans="1:16" x14ac:dyDescent="0.35">
      <c r="A8" s="11">
        <v>182</v>
      </c>
      <c r="B8" s="11" t="s">
        <v>184</v>
      </c>
      <c r="C8" s="11">
        <v>230</v>
      </c>
      <c r="D8" s="5">
        <v>280</v>
      </c>
      <c r="E8" s="5">
        <v>217.63317743617623</v>
      </c>
      <c r="F8" s="5">
        <v>270.64819999999997</v>
      </c>
      <c r="G8" s="5">
        <v>208</v>
      </c>
      <c r="H8" s="5">
        <f t="shared" si="0"/>
        <v>244.07034435904404</v>
      </c>
      <c r="I8" s="5">
        <f t="shared" si="1"/>
        <v>244.14068871808809</v>
      </c>
      <c r="J8" s="5">
        <f>ABS(C8-D8)*100/C8</f>
        <v>21.739130434782609</v>
      </c>
      <c r="K8" s="5">
        <f>ABS(C8-E8)*100/C8</f>
        <v>5.3768793755755544</v>
      </c>
      <c r="L8" s="5">
        <f>ABS(C8-F8)*100/C8</f>
        <v>17.673130434782596</v>
      </c>
      <c r="M8" s="5">
        <f>ABS(C8-G8)*100/C8</f>
        <v>9.5652173913043477</v>
      </c>
      <c r="N8" s="5">
        <f t="shared" si="2"/>
        <v>6.117541025671323</v>
      </c>
      <c r="O8" s="5">
        <f t="shared" si="3"/>
        <v>6.148125529603516</v>
      </c>
    </row>
    <row r="9" spans="1:16" x14ac:dyDescent="0.35">
      <c r="A9" s="11">
        <v>183</v>
      </c>
      <c r="B9" s="11" t="s">
        <v>185</v>
      </c>
      <c r="C9" s="11">
        <v>188</v>
      </c>
      <c r="D9" s="5">
        <v>187</v>
      </c>
      <c r="E9" s="5">
        <v>251.80559376751299</v>
      </c>
      <c r="F9" s="5">
        <v>270.64819999999997</v>
      </c>
      <c r="G9" s="5">
        <v>213</v>
      </c>
      <c r="H9" s="5">
        <f t="shared" si="0"/>
        <v>230.61344844187823</v>
      </c>
      <c r="I9" s="5">
        <f t="shared" si="1"/>
        <v>232.40279688375648</v>
      </c>
      <c r="J9" s="5">
        <f>ABS(C9-D9)*100/C9</f>
        <v>0.53191489361702127</v>
      </c>
      <c r="K9" s="5">
        <f>ABS(C9-E9)*100/C9</f>
        <v>33.939145621017552</v>
      </c>
      <c r="L9" s="5">
        <f>ABS(C9-F9)*100/C9</f>
        <v>43.961808510638285</v>
      </c>
      <c r="M9" s="5">
        <f>ABS(C9-G9)*100/C9</f>
        <v>13.297872340425531</v>
      </c>
      <c r="N9" s="5">
        <f t="shared" si="2"/>
        <v>22.666727894616084</v>
      </c>
      <c r="O9" s="5">
        <f t="shared" si="3"/>
        <v>23.618508980721533</v>
      </c>
    </row>
    <row r="10" spans="1:16" x14ac:dyDescent="0.35">
      <c r="A10" s="11">
        <v>184</v>
      </c>
      <c r="B10" s="11" t="s">
        <v>186</v>
      </c>
      <c r="C10" s="11">
        <v>195</v>
      </c>
      <c r="D10" s="5">
        <v>279</v>
      </c>
      <c r="E10" s="5">
        <v>231.74364676954514</v>
      </c>
      <c r="F10" s="5">
        <v>270.64819999999997</v>
      </c>
      <c r="G10" s="5">
        <v>224</v>
      </c>
      <c r="H10" s="5">
        <f t="shared" si="0"/>
        <v>251.34796169238626</v>
      </c>
      <c r="I10" s="5">
        <f t="shared" si="1"/>
        <v>251.19592338477256</v>
      </c>
      <c r="J10" s="5">
        <f>ABS(C10-D10)*100/C10</f>
        <v>43.07692307692308</v>
      </c>
      <c r="K10" s="5">
        <f>ABS(C10-E10)*100/C10</f>
        <v>18.842895779253919</v>
      </c>
      <c r="L10" s="5">
        <f>ABS(C10-F10)*100/C10</f>
        <v>38.793948717948709</v>
      </c>
      <c r="M10" s="5">
        <f>ABS(C10-G10)*100/C10</f>
        <v>14.871794871794872</v>
      </c>
      <c r="N10" s="5">
        <f t="shared" si="2"/>
        <v>28.896390611480133</v>
      </c>
      <c r="O10" s="5">
        <f t="shared" si="3"/>
        <v>28.818422248601312</v>
      </c>
    </row>
    <row r="11" spans="1:16" x14ac:dyDescent="0.35">
      <c r="A11" s="11">
        <v>185</v>
      </c>
      <c r="B11" s="11" t="s">
        <v>187</v>
      </c>
      <c r="C11" s="11">
        <v>189</v>
      </c>
      <c r="D11" s="5">
        <v>193</v>
      </c>
      <c r="E11" s="5">
        <v>221.99227521689608</v>
      </c>
      <c r="F11" s="5">
        <v>270.64819999999997</v>
      </c>
      <c r="G11" s="5">
        <v>208</v>
      </c>
      <c r="H11" s="5">
        <f t="shared" si="0"/>
        <v>223.410118804224</v>
      </c>
      <c r="I11" s="5">
        <f t="shared" si="1"/>
        <v>214.99613760844804</v>
      </c>
      <c r="J11" s="5">
        <f>ABS(C11-D11)*100/C11</f>
        <v>2.1164021164021163</v>
      </c>
      <c r="K11" s="5">
        <f>ABS(C11-E11)*100/C11</f>
        <v>17.456230273489989</v>
      </c>
      <c r="L11" s="5">
        <f>ABS(C11-F11)*100/C11</f>
        <v>43.200105820105811</v>
      </c>
      <c r="M11" s="5">
        <f>ABS(C11-G11)*100/C11</f>
        <v>10.052910052910052</v>
      </c>
      <c r="N11" s="5">
        <f t="shared" si="2"/>
        <v>18.206412065726983</v>
      </c>
      <c r="O11" s="5">
        <f t="shared" si="3"/>
        <v>13.75457016320002</v>
      </c>
    </row>
    <row r="12" spans="1:16" x14ac:dyDescent="0.35">
      <c r="A12" s="11">
        <v>186</v>
      </c>
      <c r="B12" s="11" t="s">
        <v>188</v>
      </c>
      <c r="C12" s="11">
        <v>220</v>
      </c>
      <c r="D12" s="5">
        <v>227</v>
      </c>
      <c r="E12" s="5">
        <v>210.39166872091812</v>
      </c>
      <c r="F12" s="5">
        <v>270.64819999999997</v>
      </c>
      <c r="G12" s="5">
        <v>203</v>
      </c>
      <c r="H12" s="5">
        <f t="shared" si="0"/>
        <v>227.75996718022952</v>
      </c>
      <c r="I12" s="5">
        <f t="shared" si="1"/>
        <v>218.69583436045906</v>
      </c>
      <c r="J12" s="5">
        <f>ABS(C12-D12)*100/C12</f>
        <v>3.1818181818181817</v>
      </c>
      <c r="K12" s="5">
        <f>ABS(C12-E12)*100/C12</f>
        <v>4.3674233086735823</v>
      </c>
      <c r="L12" s="5">
        <f>ABS(C12-F12)*100/C12</f>
        <v>23.02190909090908</v>
      </c>
      <c r="M12" s="5">
        <f>ABS(C12-G12)*100/C12</f>
        <v>7.7272727272727275</v>
      </c>
      <c r="N12" s="5">
        <f t="shared" si="2"/>
        <v>3.527257809195238</v>
      </c>
      <c r="O12" s="5">
        <f t="shared" si="3"/>
        <v>0.59280256342770021</v>
      </c>
    </row>
    <row r="13" spans="1:16" x14ac:dyDescent="0.35">
      <c r="A13" s="11">
        <v>187</v>
      </c>
      <c r="B13" s="11" t="s">
        <v>189</v>
      </c>
      <c r="C13" s="11">
        <v>274</v>
      </c>
      <c r="D13" s="5">
        <v>225</v>
      </c>
      <c r="E13" s="5">
        <v>282.51820867972413</v>
      </c>
      <c r="F13" s="5">
        <v>270.64819999999997</v>
      </c>
      <c r="G13" s="5">
        <v>268</v>
      </c>
      <c r="H13" s="5">
        <f t="shared" si="0"/>
        <v>261.54160216993102</v>
      </c>
      <c r="I13" s="5">
        <f t="shared" si="1"/>
        <v>269.32409999999999</v>
      </c>
      <c r="J13" s="5">
        <f>ABS(C13-D13)*100/C13</f>
        <v>17.883211678832115</v>
      </c>
      <c r="K13" s="5">
        <f>ABS(C13-E13)*100/C13</f>
        <v>3.1088352845708487</v>
      </c>
      <c r="L13" s="5">
        <f>ABS(C13-F13)*100/C13</f>
        <v>1.223284671532856</v>
      </c>
      <c r="M13" s="5">
        <f>ABS(C13-G13)*100/C13</f>
        <v>2.1897810218978102</v>
      </c>
      <c r="N13" s="5">
        <f t="shared" si="2"/>
        <v>4.5468605219229836</v>
      </c>
      <c r="O13" s="5">
        <f t="shared" si="3"/>
        <v>1.7065328467153331</v>
      </c>
    </row>
    <row r="14" spans="1:16" x14ac:dyDescent="0.35">
      <c r="A14" s="5"/>
      <c r="B14" s="5"/>
      <c r="C14" s="5"/>
      <c r="D14" s="5"/>
      <c r="E14" s="5"/>
      <c r="F14" s="5"/>
      <c r="G14" s="5"/>
      <c r="H14" s="5"/>
      <c r="I14" s="5"/>
      <c r="J14" s="5">
        <f>AVERAGE(J2:J13)</f>
        <v>16.948328081010775</v>
      </c>
      <c r="K14" s="5">
        <f t="shared" ref="K14:M14" si="4">AVERAGE(K2:K13)</f>
        <v>16.997938606724968</v>
      </c>
      <c r="L14" s="5">
        <f t="shared" si="4"/>
        <v>26.185295072860583</v>
      </c>
      <c r="M14" s="16">
        <f t="shared" si="4"/>
        <v>11.81565070345887</v>
      </c>
      <c r="N14" s="13">
        <f t="shared" ref="N14" si="5">AVERAGE(N2:N13)</f>
        <v>15.3903988233129</v>
      </c>
      <c r="O14" s="13">
        <f t="shared" ref="O14" si="6">AVERAGE(O2:O13)</f>
        <v>14.378730056570687</v>
      </c>
      <c r="P14" s="5" t="s">
        <v>237</v>
      </c>
    </row>
    <row r="16" spans="1:16" x14ac:dyDescent="0.35">
      <c r="M16" t="s">
        <v>238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3405-A2F3-4ED0-8AD2-BF78D225DF93}">
  <dimension ref="B2:S16"/>
  <sheetViews>
    <sheetView tabSelected="1" zoomScale="72" workbookViewId="0">
      <selection activeCell="I12" sqref="I12"/>
    </sheetView>
  </sheetViews>
  <sheetFormatPr defaultRowHeight="14.5" x14ac:dyDescent="0.35"/>
  <cols>
    <col min="2" max="2" width="11.08984375" customWidth="1"/>
    <col min="14" max="14" width="13.81640625" customWidth="1"/>
    <col min="18" max="18" width="10" customWidth="1"/>
    <col min="19" max="19" width="12.90625" customWidth="1"/>
  </cols>
  <sheetData>
    <row r="2" spans="2:19" x14ac:dyDescent="0.35">
      <c r="B2" s="2" t="s">
        <v>192</v>
      </c>
      <c r="C2" s="3">
        <v>1980</v>
      </c>
      <c r="D2" s="3">
        <v>1981</v>
      </c>
      <c r="E2" s="3">
        <v>1982</v>
      </c>
      <c r="F2" s="3">
        <v>1983</v>
      </c>
      <c r="G2" s="3">
        <v>1984</v>
      </c>
      <c r="H2" s="3">
        <v>1985</v>
      </c>
      <c r="I2" s="3">
        <v>1986</v>
      </c>
      <c r="J2" s="3">
        <v>1987</v>
      </c>
      <c r="K2" s="3">
        <v>1988</v>
      </c>
      <c r="L2" s="3">
        <v>1989</v>
      </c>
      <c r="M2" s="3">
        <v>1990</v>
      </c>
      <c r="N2" s="3">
        <v>1991</v>
      </c>
      <c r="O2" s="3">
        <v>1992</v>
      </c>
      <c r="P2" s="3">
        <v>1993</v>
      </c>
      <c r="Q2" s="3">
        <v>1994</v>
      </c>
      <c r="R2" s="4" t="s">
        <v>193</v>
      </c>
      <c r="S2" s="4" t="s">
        <v>194</v>
      </c>
    </row>
    <row r="3" spans="2:19" x14ac:dyDescent="0.35">
      <c r="B3" s="2" t="s">
        <v>195</v>
      </c>
      <c r="C3" s="5"/>
      <c r="D3" s="5">
        <v>1.1707317073170731</v>
      </c>
      <c r="E3" s="5">
        <v>0.78752436647173485</v>
      </c>
      <c r="F3" s="5">
        <v>0.87940935192780967</v>
      </c>
      <c r="G3" s="5">
        <v>0.8681446907817969</v>
      </c>
      <c r="H3" s="5">
        <v>0.80988249472732754</v>
      </c>
      <c r="I3" s="5">
        <v>1.0061438380917962</v>
      </c>
      <c r="J3" s="5">
        <v>0.88692137426619189</v>
      </c>
      <c r="K3" s="5">
        <v>0.7268380155409444</v>
      </c>
      <c r="L3" s="5">
        <v>0.88545936821798898</v>
      </c>
      <c r="M3" s="5">
        <v>0.85225917583145627</v>
      </c>
      <c r="N3" s="5">
        <v>0.76300578034682076</v>
      </c>
      <c r="O3" s="5">
        <v>0.81140350877192979</v>
      </c>
      <c r="P3" s="5">
        <v>0.85264263213160651</v>
      </c>
      <c r="Q3" s="5">
        <v>0.58130146940093652</v>
      </c>
      <c r="R3" s="5">
        <f>MEDIAN(D3:Q3)</f>
        <v>0.85245090398153134</v>
      </c>
      <c r="S3" s="5">
        <f>R3*$R$16</f>
        <v>0.85942754125344634</v>
      </c>
    </row>
    <row r="4" spans="2:19" x14ac:dyDescent="0.35">
      <c r="B4" s="2" t="s">
        <v>196</v>
      </c>
      <c r="C4" s="5"/>
      <c r="D4" s="5">
        <v>1.0170144462279294</v>
      </c>
      <c r="E4" s="5">
        <v>0.94313099041533555</v>
      </c>
      <c r="F4" s="5">
        <v>0.80439560439560442</v>
      </c>
      <c r="G4" s="5">
        <v>0.8661233993015135</v>
      </c>
      <c r="H4" s="5">
        <v>0.77866373384657694</v>
      </c>
      <c r="I4" s="5">
        <v>0.69746012994683992</v>
      </c>
      <c r="J4" s="5">
        <v>0.75899178702917025</v>
      </c>
      <c r="K4" s="5">
        <v>0.74779969650986344</v>
      </c>
      <c r="L4" s="5">
        <v>0.89457497847213685</v>
      </c>
      <c r="M4" s="5">
        <v>0.78166465621230397</v>
      </c>
      <c r="N4" s="5">
        <v>0.99819168173598549</v>
      </c>
      <c r="O4" s="5">
        <v>0.79548351848479337</v>
      </c>
      <c r="P4" s="5">
        <v>0.89423076923076927</v>
      </c>
      <c r="Q4" s="5"/>
      <c r="R4" s="5">
        <f t="shared" ref="R4:R14" si="0">MEDIAN(D4:Q4)</f>
        <v>0.80439560439560442</v>
      </c>
      <c r="S4" s="5">
        <f t="shared" ref="S4:S14" si="1">R4*$R$16</f>
        <v>0.810978947000767</v>
      </c>
    </row>
    <row r="5" spans="2:19" x14ac:dyDescent="0.35">
      <c r="B5" s="2" t="s">
        <v>197</v>
      </c>
      <c r="C5" s="5"/>
      <c r="D5" s="5">
        <v>1.1843361986628462</v>
      </c>
      <c r="E5" s="5">
        <v>0.96977410117721918</v>
      </c>
      <c r="F5" s="5">
        <v>0.9286103542234333</v>
      </c>
      <c r="G5" s="5">
        <v>0.98175397292525013</v>
      </c>
      <c r="H5" s="5">
        <v>0.73818897637795267</v>
      </c>
      <c r="I5" s="5">
        <v>0.54760250173731762</v>
      </c>
      <c r="J5" s="5">
        <v>0.72384542884071634</v>
      </c>
      <c r="K5" s="5">
        <v>0.7678626188285802</v>
      </c>
      <c r="L5" s="5">
        <v>1.0339386349405135</v>
      </c>
      <c r="M5" s="5">
        <v>0.88480756245779868</v>
      </c>
      <c r="N5" s="5">
        <v>0.70468431771894091</v>
      </c>
      <c r="O5" s="5">
        <v>1.1138694009713976</v>
      </c>
      <c r="P5" s="5">
        <v>0.92747701736465782</v>
      </c>
      <c r="Q5" s="5"/>
      <c r="R5" s="5">
        <f t="shared" si="0"/>
        <v>0.92747701736465782</v>
      </c>
      <c r="S5" s="5">
        <f t="shared" si="1"/>
        <v>0.9350676841091804</v>
      </c>
    </row>
    <row r="6" spans="2:19" x14ac:dyDescent="0.35">
      <c r="B6" s="2" t="s">
        <v>198</v>
      </c>
      <c r="C6" s="5"/>
      <c r="D6" s="5">
        <v>1.0028490028490029</v>
      </c>
      <c r="E6" s="5">
        <v>0.85063291139240516</v>
      </c>
      <c r="F6" s="5">
        <v>1.0209980910826288</v>
      </c>
      <c r="G6" s="5">
        <v>0.98061437518640016</v>
      </c>
      <c r="H6" s="5">
        <v>0.6407002188183808</v>
      </c>
      <c r="I6" s="5">
        <v>0.83578012973711169</v>
      </c>
      <c r="J6" s="5">
        <v>1.1149199213262153</v>
      </c>
      <c r="K6" s="5">
        <v>0.82308657465495605</v>
      </c>
      <c r="L6" s="5">
        <v>0.76872635561160152</v>
      </c>
      <c r="M6" s="5">
        <v>0.88997555012224938</v>
      </c>
      <c r="N6" s="5">
        <v>0.78041958041958037</v>
      </c>
      <c r="O6" s="5">
        <v>0.76796567751161959</v>
      </c>
      <c r="P6" s="5">
        <v>0.99520219328307058</v>
      </c>
      <c r="Q6" s="5"/>
      <c r="R6" s="5">
        <f t="shared" si="0"/>
        <v>0.85063291139240516</v>
      </c>
      <c r="S6" s="5">
        <f t="shared" si="1"/>
        <v>0.85759466983106636</v>
      </c>
    </row>
    <row r="7" spans="2:19" x14ac:dyDescent="0.35">
      <c r="B7" s="2" t="s">
        <v>199</v>
      </c>
      <c r="C7" s="5"/>
      <c r="D7" s="5">
        <v>0.69333333333333336</v>
      </c>
      <c r="E7" s="5">
        <v>0.81203007518796988</v>
      </c>
      <c r="F7" s="5">
        <v>0.95841366014871943</v>
      </c>
      <c r="G7" s="5">
        <v>0.9142171565686863</v>
      </c>
      <c r="H7" s="5">
        <v>0.54804947668886772</v>
      </c>
      <c r="I7" s="5">
        <v>0.76246868594853101</v>
      </c>
      <c r="J7" s="5">
        <v>0.99990700269692179</v>
      </c>
      <c r="K7" s="5">
        <v>0.92418144240182742</v>
      </c>
      <c r="L7" s="5">
        <v>0.92572712520284606</v>
      </c>
      <c r="M7" s="5">
        <v>0.77345350266284307</v>
      </c>
      <c r="N7" s="5">
        <v>0.79527135948414829</v>
      </c>
      <c r="O7" s="5">
        <v>0.84640171858216973</v>
      </c>
      <c r="P7" s="5">
        <v>0.75420417869882794</v>
      </c>
      <c r="Q7" s="5"/>
      <c r="R7" s="5">
        <f t="shared" si="0"/>
        <v>0.81203007518796988</v>
      </c>
      <c r="S7" s="5">
        <f t="shared" si="1"/>
        <v>0.81867589990586487</v>
      </c>
    </row>
    <row r="8" spans="2:19" x14ac:dyDescent="0.35">
      <c r="B8" s="2" t="s">
        <v>200</v>
      </c>
      <c r="C8" s="5"/>
      <c r="D8" s="5">
        <v>0.71732909379968213</v>
      </c>
      <c r="E8" s="5">
        <v>0.85320257431811208</v>
      </c>
      <c r="F8" s="5">
        <v>1.1238570241064008</v>
      </c>
      <c r="G8" s="5">
        <v>0.97013574660633484</v>
      </c>
      <c r="H8" s="5">
        <v>0.47082294264339153</v>
      </c>
      <c r="I8" s="5">
        <v>0.76694818534581155</v>
      </c>
      <c r="J8" s="5">
        <v>0.8358429561200923</v>
      </c>
      <c r="K8" s="5">
        <v>0.91723202170963369</v>
      </c>
      <c r="L8" s="5">
        <v>0.91232372777437154</v>
      </c>
      <c r="M8" s="5">
        <v>0.73938384679433811</v>
      </c>
      <c r="N8" s="5">
        <v>0.46623496762257166</v>
      </c>
      <c r="O8" s="5">
        <v>0.72219236969371303</v>
      </c>
      <c r="P8" s="5">
        <v>0.69976674441852715</v>
      </c>
      <c r="Q8" s="5"/>
      <c r="R8" s="5">
        <f t="shared" si="0"/>
        <v>0.76694818534581155</v>
      </c>
      <c r="S8" s="5">
        <f t="shared" si="1"/>
        <v>0.77322505040691902</v>
      </c>
    </row>
    <row r="9" spans="2:19" x14ac:dyDescent="0.35">
      <c r="B9" s="2" t="s">
        <v>201</v>
      </c>
      <c r="C9" s="5">
        <v>0.83873316345103754</v>
      </c>
      <c r="D9" s="5">
        <v>0.83873036229560749</v>
      </c>
      <c r="E9" s="5">
        <v>1.097101882282641</v>
      </c>
      <c r="F9" s="5">
        <v>0.89782244556113899</v>
      </c>
      <c r="G9" s="5">
        <v>0.9884918231374924</v>
      </c>
      <c r="H9" s="5">
        <v>1.0252356339312862</v>
      </c>
      <c r="I9" s="5">
        <v>0.97040885475491301</v>
      </c>
      <c r="J9" s="5">
        <v>1.1592168452161062</v>
      </c>
      <c r="K9" s="5">
        <v>1.3419773095623986</v>
      </c>
      <c r="L9" s="5">
        <v>1.1081871345029239</v>
      </c>
      <c r="M9" s="5">
        <v>1.026338147833475</v>
      </c>
      <c r="N9" s="5">
        <v>1.0326476693715796</v>
      </c>
      <c r="O9" s="5">
        <v>1.0771992818671454</v>
      </c>
      <c r="P9" s="5">
        <v>1.0024863252113376</v>
      </c>
      <c r="Q9" s="5"/>
      <c r="R9" s="5">
        <f t="shared" si="0"/>
        <v>1.026338147833475</v>
      </c>
      <c r="S9" s="5">
        <f t="shared" si="1"/>
        <v>1.0347379148374389</v>
      </c>
    </row>
    <row r="10" spans="2:19" x14ac:dyDescent="0.35">
      <c r="B10" s="2" t="s">
        <v>202</v>
      </c>
      <c r="C10" s="5">
        <v>1.0760070052539406</v>
      </c>
      <c r="D10" s="5">
        <v>1.2152891212022214</v>
      </c>
      <c r="E10" s="5">
        <v>1.1577389760284109</v>
      </c>
      <c r="F10" s="5">
        <v>1.1080022383883605</v>
      </c>
      <c r="G10" s="5">
        <v>1.2496954933008526</v>
      </c>
      <c r="H10" s="5">
        <v>1.1892826274848747</v>
      </c>
      <c r="I10" s="5">
        <v>1.152021383227531</v>
      </c>
      <c r="J10" s="5">
        <v>1.0476634642290832</v>
      </c>
      <c r="K10" s="5">
        <v>0.98668210770121589</v>
      </c>
      <c r="L10" s="5">
        <v>0.87003699136868062</v>
      </c>
      <c r="M10" s="5">
        <v>0.9768637532133676</v>
      </c>
      <c r="N10" s="5">
        <v>0.98485139022051782</v>
      </c>
      <c r="O10" s="5">
        <v>0.90058687533345194</v>
      </c>
      <c r="P10" s="5">
        <v>1.2669204037729604</v>
      </c>
      <c r="Q10" s="5"/>
      <c r="R10" s="5">
        <f t="shared" si="0"/>
        <v>1.1080022383883605</v>
      </c>
      <c r="S10" s="5">
        <f t="shared" si="1"/>
        <v>1.1170703614645405</v>
      </c>
    </row>
    <row r="11" spans="2:19" x14ac:dyDescent="0.35">
      <c r="B11" s="2" t="s">
        <v>203</v>
      </c>
      <c r="C11" s="5">
        <v>1.0108695652173914</v>
      </c>
      <c r="D11" s="5">
        <v>0.97619047619047616</v>
      </c>
      <c r="E11" s="5">
        <v>0.905393457117595</v>
      </c>
      <c r="F11" s="5">
        <v>1.0478589420654911</v>
      </c>
      <c r="G11" s="5">
        <v>0.82352941176470584</v>
      </c>
      <c r="H11" s="5">
        <v>1.2299075889106694</v>
      </c>
      <c r="I11" s="5">
        <v>1.1698400609291699</v>
      </c>
      <c r="J11" s="5">
        <v>0.9611677739309441</v>
      </c>
      <c r="K11" s="5">
        <v>1.2164877034984414</v>
      </c>
      <c r="L11" s="5">
        <v>1.07081087855621</v>
      </c>
      <c r="M11" s="5">
        <v>1.0729166666666667</v>
      </c>
      <c r="N11" s="5">
        <v>0.86746987951807231</v>
      </c>
      <c r="O11" s="5">
        <v>1.1089390438955038</v>
      </c>
      <c r="P11" s="5">
        <v>0.79920870425321466</v>
      </c>
      <c r="Q11" s="5"/>
      <c r="R11" s="5">
        <f t="shared" si="0"/>
        <v>1.0478589420654911</v>
      </c>
      <c r="S11" s="5">
        <f t="shared" si="1"/>
        <v>1.0564348397703072</v>
      </c>
    </row>
    <row r="12" spans="2:19" x14ac:dyDescent="0.35">
      <c r="B12" s="2" t="s">
        <v>204</v>
      </c>
      <c r="C12" s="5">
        <v>0.88007928642220024</v>
      </c>
      <c r="D12" s="5">
        <v>1.0483870967741935</v>
      </c>
      <c r="E12" s="5">
        <v>0.98725376593279257</v>
      </c>
      <c r="F12" s="5">
        <v>0.75021120811039144</v>
      </c>
      <c r="G12" s="5">
        <v>0.81607418856259661</v>
      </c>
      <c r="H12" s="5">
        <v>1.1743714517437145</v>
      </c>
      <c r="I12" s="5">
        <v>1.0934343434343434</v>
      </c>
      <c r="J12" s="5">
        <v>1.1872146118721461</v>
      </c>
      <c r="K12" s="5">
        <v>0.80761197493618009</v>
      </c>
      <c r="L12" s="5">
        <v>0.9627854169294815</v>
      </c>
      <c r="M12" s="5">
        <v>1.1491449814126395</v>
      </c>
      <c r="N12" s="5">
        <v>1.2210288298473715</v>
      </c>
      <c r="O12" s="5">
        <v>0.99240148436119457</v>
      </c>
      <c r="P12" s="5">
        <v>1.0054428500742207</v>
      </c>
      <c r="Q12" s="5"/>
      <c r="R12" s="5">
        <f t="shared" si="0"/>
        <v>1.0054428500742207</v>
      </c>
      <c r="S12" s="5">
        <f t="shared" si="1"/>
        <v>1.0136716055718631</v>
      </c>
    </row>
    <row r="13" spans="2:19" x14ac:dyDescent="0.35">
      <c r="B13" s="2" t="s">
        <v>205</v>
      </c>
      <c r="C13" s="5">
        <v>1.3942558746736291</v>
      </c>
      <c r="D13" s="5">
        <v>1.2108980827447022</v>
      </c>
      <c r="E13" s="5">
        <v>1.1548259269742427</v>
      </c>
      <c r="F13" s="5">
        <v>1.1269208878770633</v>
      </c>
      <c r="G13" s="5">
        <v>1.0980392156862746</v>
      </c>
      <c r="H13" s="5">
        <v>1.7982172845885545</v>
      </c>
      <c r="I13" s="5">
        <v>1.2264017033356991</v>
      </c>
      <c r="J13" s="5">
        <v>1.1543414634146343</v>
      </c>
      <c r="K13" s="5">
        <v>0.99399929403459231</v>
      </c>
      <c r="L13" s="5">
        <v>1.2345992633049663</v>
      </c>
      <c r="M13" s="5">
        <v>1.3189615910126007</v>
      </c>
      <c r="N13" s="5">
        <v>1.2515060240963856</v>
      </c>
      <c r="O13" s="5">
        <v>1.2819614711033276</v>
      </c>
      <c r="P13" s="5">
        <v>1.3202357563850688</v>
      </c>
      <c r="Q13" s="5"/>
      <c r="R13" s="5">
        <f t="shared" si="0"/>
        <v>1.2264017033356991</v>
      </c>
      <c r="S13" s="5">
        <f t="shared" si="1"/>
        <v>1.2364388325050961</v>
      </c>
    </row>
    <row r="14" spans="2:19" x14ac:dyDescent="0.35">
      <c r="B14" s="2" t="s">
        <v>206</v>
      </c>
      <c r="C14" s="5">
        <v>1.0969637610186092</v>
      </c>
      <c r="D14" s="5">
        <v>1.298804780876494</v>
      </c>
      <c r="E14" s="5">
        <v>1.4176097157052165</v>
      </c>
      <c r="F14" s="5">
        <v>1.3660791678705575</v>
      </c>
      <c r="G14" s="5">
        <v>1.4746081504702195</v>
      </c>
      <c r="H14" s="5">
        <v>1.5569337633341602</v>
      </c>
      <c r="I14" s="5">
        <v>1.3719024582880837</v>
      </c>
      <c r="J14" s="5">
        <v>1.5704260156172778</v>
      </c>
      <c r="K14" s="5">
        <v>1.2931402800854499</v>
      </c>
      <c r="L14" s="5">
        <v>1.6960580912863072</v>
      </c>
      <c r="M14" s="5">
        <v>1.7610219660383239</v>
      </c>
      <c r="N14" s="5">
        <v>1.684054204566549</v>
      </c>
      <c r="O14" s="5">
        <v>1.45977212971078</v>
      </c>
      <c r="P14" s="5">
        <v>1.6770428015564203</v>
      </c>
      <c r="Q14" s="5"/>
      <c r="R14" s="5">
        <f t="shared" si="0"/>
        <v>1.4746081504702195</v>
      </c>
      <c r="S14" s="5">
        <f t="shared" si="1"/>
        <v>1.4866766533435101</v>
      </c>
    </row>
    <row r="15" spans="2:19" x14ac:dyDescent="0.35">
      <c r="Q15" s="6" t="s">
        <v>207</v>
      </c>
      <c r="R15" s="5">
        <f>SUM(R3:R14)</f>
        <v>11.902586729835447</v>
      </c>
      <c r="S15" s="5">
        <f>SUM(S3:S14)</f>
        <v>12</v>
      </c>
    </row>
    <row r="16" spans="2:19" x14ac:dyDescent="0.35">
      <c r="P16" s="6" t="s">
        <v>208</v>
      </c>
      <c r="Q16" s="6"/>
      <c r="R16" s="5">
        <f>12/R15</f>
        <v>1.0081842100692595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serie</vt:lpstr>
      <vt:lpstr>Gardner</vt:lpstr>
      <vt:lpstr>decomposition</vt:lpstr>
      <vt:lpstr>ajustement</vt:lpstr>
      <vt:lpstr>prevision</vt:lpstr>
      <vt:lpstr>com.sais.corrigée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BRIKA WISSAL</dc:creator>
  <cp:lastModifiedBy>BRIKA WISSAL</cp:lastModifiedBy>
  <dcterms:created xsi:type="dcterms:W3CDTF">2025-05-06T14:38:53Z</dcterms:created>
  <dcterms:modified xsi:type="dcterms:W3CDTF">2025-05-06T21:57:36Z</dcterms:modified>
</cp:coreProperties>
</file>